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2023\INFORMACION PUBLICA DE OFICIO 2,023\EMAP\4\"/>
    </mc:Choice>
  </mc:AlternateContent>
  <xr:revisionPtr revIDLastSave="0" documentId="13_ncr:1_{6079C722-5121-45FA-BDDB-F9BC9EA8845C}" xr6:coauthVersionLast="47" xr6:coauthVersionMax="47" xr10:uidLastSave="{00000000-0000-0000-0000-000000000000}"/>
  <bookViews>
    <workbookView xWindow="-120" yWindow="-120" windowWidth="29040" windowHeight="15840" activeTab="6" xr2:uid="{6AA2C2B0-3EEA-41E6-9CDD-71D986E489CE}"/>
  </bookViews>
  <sheets>
    <sheet name="ENERO" sheetId="1" r:id="rId1"/>
    <sheet name="FEBRERO" sheetId="2" r:id="rId2"/>
    <sheet name="MARZO" sheetId="3" r:id="rId3"/>
    <sheet name="ABRIL " sheetId="4" r:id="rId4"/>
    <sheet name="MAYO " sheetId="5" r:id="rId5"/>
    <sheet name="JUNIO" sheetId="6" r:id="rId6"/>
    <sheet name="JULIO" sheetId="7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7" l="1"/>
  <c r="D31" i="7"/>
  <c r="D30" i="7"/>
  <c r="D29" i="7"/>
  <c r="D28" i="7"/>
  <c r="D27" i="7"/>
  <c r="D26" i="7"/>
  <c r="D24" i="7"/>
  <c r="D23" i="7"/>
  <c r="D22" i="7"/>
  <c r="D21" i="7"/>
  <c r="D20" i="7"/>
  <c r="D17" i="7"/>
  <c r="D16" i="7"/>
  <c r="D15" i="7"/>
  <c r="D14" i="7"/>
  <c r="D13" i="7"/>
  <c r="D12" i="7"/>
  <c r="D11" i="7"/>
  <c r="D10" i="7"/>
  <c r="D9" i="7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28" i="2"/>
  <c r="D25" i="2"/>
  <c r="D32" i="2"/>
  <c r="D31" i="2"/>
  <c r="D30" i="2"/>
  <c r="D29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<sst xmlns="http://schemas.openxmlformats.org/spreadsheetml/2006/main" count="730" uniqueCount="62">
  <si>
    <t>MUNICIPALIDAD DE SAN MARCOS, SAN MARCOS</t>
  </si>
  <si>
    <t>EMPRESA MUNICIPAL DE AGUA POTABLE</t>
  </si>
  <si>
    <t>No.</t>
  </si>
  <si>
    <t>NOMBRE</t>
  </si>
  <si>
    <t>CARGO NOMINAL Y FUNCIONAL</t>
  </si>
  <si>
    <t>SALARIO NOMINAL</t>
  </si>
  <si>
    <t>BONO DECRETO 37-2008</t>
  </si>
  <si>
    <t>BONO MUNICIPAL</t>
  </si>
  <si>
    <t xml:space="preserve">Jose Domingo De León De León </t>
  </si>
  <si>
    <t>COORDINADOR GENERAL</t>
  </si>
  <si>
    <t>Marvin Enrique Barrios Solórzano</t>
  </si>
  <si>
    <t>JEFE ADMINISTRATIVO FINANCIERO</t>
  </si>
  <si>
    <t>Fernando Enrique Lapaprra Barrios</t>
  </si>
  <si>
    <t>CONTADOR</t>
  </si>
  <si>
    <t>Elder Misael de León Robles</t>
  </si>
  <si>
    <t>LECTOR DE CONTADORES</t>
  </si>
  <si>
    <t>Lauro Fernando Gonzáles</t>
  </si>
  <si>
    <t>TECNICO AGUA Y SANEAMIENTO</t>
  </si>
  <si>
    <t>Luis Miguel Ixcolin Requena</t>
  </si>
  <si>
    <t>ASISTENTE ADMINISTRATIVO II</t>
  </si>
  <si>
    <t>Claudia Lorena Bracamontes Ramírez</t>
  </si>
  <si>
    <t>ASISTENTE ADMINISTRATIVO I</t>
  </si>
  <si>
    <t>Milhen Adolfo Escobar Sandoval</t>
  </si>
  <si>
    <t>Esvilia Francisca Pérez Jiménez</t>
  </si>
  <si>
    <t>RECEPTORA</t>
  </si>
  <si>
    <t>Manuel Octavio Barrios Muños</t>
  </si>
  <si>
    <t>CONSERJE MENSAJERO</t>
  </si>
  <si>
    <t>Otto Udiel Ixlaj Díaz</t>
  </si>
  <si>
    <t>ENCARGADO DE CUADRILLA</t>
  </si>
  <si>
    <t>Jose Giovanni Camposeco Rodriguez</t>
  </si>
  <si>
    <t>GUARDIAN FONTANERO</t>
  </si>
  <si>
    <t>Erwin Orlando Fuentes Gómez</t>
  </si>
  <si>
    <t>Giovanni Alejandro Bautista Fuentes</t>
  </si>
  <si>
    <t>William Humberto Dionicio Ramos</t>
  </si>
  <si>
    <t>FONTANERO MUNICIPAL</t>
  </si>
  <si>
    <t>Mynor Danilo Vásquez Gómez</t>
  </si>
  <si>
    <t>Marcelo Osbely Cardona Orozco</t>
  </si>
  <si>
    <t>Anibal Otoniel Rosales de León</t>
  </si>
  <si>
    <t>Victor Noel Barrios Lòpez</t>
  </si>
  <si>
    <t>Elisandro Ernesto Meoño Barrios</t>
  </si>
  <si>
    <t>Victor Morel Perez de León</t>
  </si>
  <si>
    <t>Oscar Emilio Sandoval Gúzman</t>
  </si>
  <si>
    <t>Gerson Rene de Leon Gabriel</t>
  </si>
  <si>
    <t>BODEGUERO</t>
  </si>
  <si>
    <t>Osmar Irain Barrios</t>
  </si>
  <si>
    <t>AGENTE DE POLICIA MUNICIPAL</t>
  </si>
  <si>
    <t>Luis Silvestre Lòpez Pojoy</t>
  </si>
  <si>
    <t>NO SE LIQUIDARON VIATICOS</t>
  </si>
  <si>
    <t xml:space="preserve"> VIATICOS NACIONALES O INTERNACIONALES</t>
  </si>
  <si>
    <t>VIATICOS</t>
  </si>
  <si>
    <t>HORAS EXTRAS</t>
  </si>
  <si>
    <t>BONO VACACIONAL</t>
  </si>
  <si>
    <t xml:space="preserve">BONO PROFESIONAL </t>
  </si>
  <si>
    <t>Manuel Octavio Barrios Muñoz</t>
  </si>
  <si>
    <t xml:space="preserve">                   MUNICIPALIDAD DE SAN MARCOS, SAN MARCOS</t>
  </si>
  <si>
    <t>NO EROGO GASTO ALGUNO</t>
  </si>
  <si>
    <t>ASISTENTE ADMINISTRATIVO</t>
  </si>
  <si>
    <t>Glendy Beatriz Sandoval Vega (RENGLÓN 022)</t>
  </si>
  <si>
    <t xml:space="preserve">Glendy Beatriz Sandoval Vega </t>
  </si>
  <si>
    <t>NOMINA DE PERSONAL</t>
  </si>
  <si>
    <t>Fernando Enrique Laparra Barrios</t>
  </si>
  <si>
    <t>Q,3,585.00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</si>
</sst>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(&quot;Q&quot;* #,##0.00_);_(&quot;Q&quot;* \(#,##0.00\);_(&quot;Q&quot;* &quot;-&quot;??_);_(@_)"/>
    <numFmt numFmtId="166" formatCode="#,##0.0"/>
    <numFmt numFmtId="167" formatCode="mmmm\ d\,\ yyyy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3" fillId="0" borderId="0"/>
    <xf numFmtId="166" fontId="24" fillId="0" borderId="0" applyFill="0" applyBorder="0" applyAlignment="0" applyProtection="0"/>
    <xf numFmtId="7" fontId="24" fillId="0" borderId="0" applyFill="0" applyBorder="0" applyAlignment="0" applyProtection="0"/>
    <xf numFmtId="167" fontId="24" fillId="0" borderId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24" fillId="0" borderId="0" applyFill="0" applyBorder="0" applyAlignment="0" applyProtection="0"/>
    <xf numFmtId="0" fontId="24" fillId="0" borderId="9" applyNumberFormat="0" applyFill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0" borderId="1" xfId="0" applyFont="1" applyBorder="1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8" fontId="7" fillId="0" borderId="2" xfId="0" applyNumberFormat="1" applyFont="1" applyBorder="1" applyAlignment="1">
      <alignment horizontal="center"/>
    </xf>
    <xf numFmtId="8" fontId="11" fillId="0" borderId="2" xfId="0" applyNumberFormat="1" applyFont="1" applyBorder="1" applyAlignment="1">
      <alignment horizontal="center"/>
    </xf>
    <xf numFmtId="8" fontId="7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8" fontId="10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8" fontId="11" fillId="0" borderId="2" xfId="0" applyNumberFormat="1" applyFont="1" applyBorder="1" applyAlignment="1">
      <alignment horizontal="center" vertical="center"/>
    </xf>
    <xf numFmtId="8" fontId="7" fillId="2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6" fillId="0" borderId="2" xfId="0" applyNumberFormat="1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8" fontId="16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8" fontId="20" fillId="0" borderId="2" xfId="0" applyNumberFormat="1" applyFont="1" applyBorder="1" applyAlignment="1">
      <alignment horizontal="center" vertical="center"/>
    </xf>
    <xf numFmtId="8" fontId="21" fillId="0" borderId="2" xfId="0" applyNumberFormat="1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8" fontId="20" fillId="2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2" fillId="0" borderId="0" xfId="0" applyFont="1"/>
    <xf numFmtId="0" fontId="22" fillId="2" borderId="0" xfId="0" applyFont="1" applyFill="1" applyAlignment="1">
      <alignment wrapText="1"/>
    </xf>
    <xf numFmtId="0" fontId="6" fillId="0" borderId="2" xfId="0" applyFont="1" applyBorder="1"/>
    <xf numFmtId="8" fontId="10" fillId="0" borderId="2" xfId="0" applyNumberFormat="1" applyFont="1" applyBorder="1" applyAlignment="1">
      <alignment horizontal="center"/>
    </xf>
    <xf numFmtId="8" fontId="6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44" fontId="20" fillId="0" borderId="1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" fillId="0" borderId="0" xfId="0" applyFont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8" fontId="16" fillId="4" borderId="2" xfId="0" applyNumberFormat="1" applyFont="1" applyFill="1" applyBorder="1" applyAlignment="1">
      <alignment horizontal="center" vertical="center"/>
    </xf>
  </cellXfs>
  <cellStyles count="10">
    <cellStyle name="Comma" xfId="2" xr:uid="{44090F1A-3E0B-4CFE-B6FC-FCE17B3E5A96}"/>
    <cellStyle name="Currency" xfId="3" xr:uid="{03436E32-A342-40E6-ABF9-E3BB7C7F75C8}"/>
    <cellStyle name="Date" xfId="4" xr:uid="{04C37325-E06A-4996-9521-C3120C72BCA2}"/>
    <cellStyle name="Fixed" xfId="5" xr:uid="{53AC2EA5-934F-4065-83FF-74573A86DEFC}"/>
    <cellStyle name="HEADING1" xfId="6" xr:uid="{1A63DA9F-FA6A-4377-AF3E-C0ED45626B41}"/>
    <cellStyle name="HEADING2" xfId="7" xr:uid="{8AA58FAC-D177-4B2C-8510-A73DBD40FADA}"/>
    <cellStyle name="Normal" xfId="0" builtinId="0"/>
    <cellStyle name="Normal 2" xfId="1" xr:uid="{15A47212-35D1-42C3-A141-6675F5F34E7B}"/>
    <cellStyle name="Percent" xfId="8" xr:uid="{CDBAE01C-368A-425D-9796-0831C458A7FA}"/>
    <cellStyle name="Total 2" xfId="9" xr:uid="{6DC82C81-9EB6-4AAF-B799-B5128D80A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76200</xdr:rowOff>
    </xdr:from>
    <xdr:to>
      <xdr:col>2</xdr:col>
      <xdr:colOff>1924050</xdr:colOff>
      <xdr:row>6</xdr:row>
      <xdr:rowOff>66675</xdr:rowOff>
    </xdr:to>
    <xdr:pic>
      <xdr:nvPicPr>
        <xdr:cNvPr id="2" name="Imagen 9" descr="LOGO MUNI">
          <a:extLst>
            <a:ext uri="{FF2B5EF4-FFF2-40B4-BE49-F238E27FC236}">
              <a16:creationId xmlns:a16="http://schemas.microsoft.com/office/drawing/2014/main" id="{E9BD502E-3B3D-46F4-8FBD-30E8CE2F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3933825" y="76200"/>
          <a:ext cx="1219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371475</xdr:colOff>
      <xdr:row>1</xdr:row>
      <xdr:rowOff>28575</xdr:rowOff>
    </xdr:from>
    <xdr:to>
      <xdr:col>6</xdr:col>
      <xdr:colOff>1343025</xdr:colOff>
      <xdr:row>5</xdr:row>
      <xdr:rowOff>177800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10B2F552-E275-8E2F-7723-3DBCB4263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9075"/>
          <a:ext cx="3448050" cy="949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916782</xdr:colOff>
      <xdr:row>0</xdr:row>
      <xdr:rowOff>154781</xdr:rowOff>
    </xdr:from>
    <xdr:to>
      <xdr:col>6</xdr:col>
      <xdr:colOff>1328738</xdr:colOff>
      <xdr:row>5</xdr:row>
      <xdr:rowOff>115887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CF885D39-A896-48B8-8E66-4C4CB4BB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154781"/>
          <a:ext cx="3448050" cy="949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1166813</xdr:colOff>
      <xdr:row>0</xdr:row>
      <xdr:rowOff>0</xdr:rowOff>
    </xdr:from>
    <xdr:to>
      <xdr:col>2</xdr:col>
      <xdr:colOff>2386013</xdr:colOff>
      <xdr:row>6</xdr:row>
      <xdr:rowOff>2381</xdr:rowOff>
    </xdr:to>
    <xdr:pic>
      <xdr:nvPicPr>
        <xdr:cNvPr id="3" name="Imagen 9" descr="LOGO MUNI">
          <a:extLst>
            <a:ext uri="{FF2B5EF4-FFF2-40B4-BE49-F238E27FC236}">
              <a16:creationId xmlns:a16="http://schemas.microsoft.com/office/drawing/2014/main" id="{E1C0421E-21E6-49A8-B7EE-0F2F3BAE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4512469" y="0"/>
          <a:ext cx="1219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916782</xdr:colOff>
      <xdr:row>0</xdr:row>
      <xdr:rowOff>154781</xdr:rowOff>
    </xdr:from>
    <xdr:to>
      <xdr:col>5</xdr:col>
      <xdr:colOff>608013</xdr:colOff>
      <xdr:row>5</xdr:row>
      <xdr:rowOff>133350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8FEACA22-BACC-432F-994D-75688AA49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482" y="154781"/>
          <a:ext cx="3444081" cy="835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1235668</xdr:colOff>
      <xdr:row>0</xdr:row>
      <xdr:rowOff>1</xdr:rowOff>
    </xdr:from>
    <xdr:to>
      <xdr:col>2</xdr:col>
      <xdr:colOff>2452600</xdr:colOff>
      <xdr:row>5</xdr:row>
      <xdr:rowOff>103284</xdr:rowOff>
    </xdr:to>
    <xdr:pic>
      <xdr:nvPicPr>
        <xdr:cNvPr id="3" name="Imagen 9" descr="LOGO MUNI">
          <a:extLst>
            <a:ext uri="{FF2B5EF4-FFF2-40B4-BE49-F238E27FC236}">
              <a16:creationId xmlns:a16="http://schemas.microsoft.com/office/drawing/2014/main" id="{237E4F2D-A9CF-4ED0-A0E7-804E2C8B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5355517" y="1"/>
          <a:ext cx="1216932" cy="906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916782</xdr:colOff>
      <xdr:row>0</xdr:row>
      <xdr:rowOff>154781</xdr:rowOff>
    </xdr:from>
    <xdr:to>
      <xdr:col>6</xdr:col>
      <xdr:colOff>747712</xdr:colOff>
      <xdr:row>5</xdr:row>
      <xdr:rowOff>173037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F116F560-F9D0-4F5B-A82B-10C372E19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957" y="154781"/>
          <a:ext cx="3440906" cy="970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1166813</xdr:colOff>
      <xdr:row>0</xdr:row>
      <xdr:rowOff>0</xdr:rowOff>
    </xdr:from>
    <xdr:to>
      <xdr:col>2</xdr:col>
      <xdr:colOff>2383745</xdr:colOff>
      <xdr:row>6</xdr:row>
      <xdr:rowOff>53181</xdr:rowOff>
    </xdr:to>
    <xdr:pic>
      <xdr:nvPicPr>
        <xdr:cNvPr id="3" name="Imagen 9" descr="LOGO MUNI">
          <a:extLst>
            <a:ext uri="{FF2B5EF4-FFF2-40B4-BE49-F238E27FC236}">
              <a16:creationId xmlns:a16="http://schemas.microsoft.com/office/drawing/2014/main" id="{371EC69E-6BD9-4599-9F81-959FF749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48" r="35049"/>
        <a:stretch>
          <a:fillRect/>
        </a:stretch>
      </xdr:blipFill>
      <xdr:spPr bwMode="auto">
        <a:xfrm>
          <a:off x="5291138" y="0"/>
          <a:ext cx="1216932" cy="1196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2095500</xdr:colOff>
      <xdr:row>1</xdr:row>
      <xdr:rowOff>47625</xdr:rowOff>
    </xdr:from>
    <xdr:to>
      <xdr:col>6</xdr:col>
      <xdr:colOff>241696</xdr:colOff>
      <xdr:row>4</xdr:row>
      <xdr:rowOff>128389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FA92EA1-9010-453B-97D4-BE6174A1E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238125"/>
          <a:ext cx="3432571" cy="9856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</xdr:colOff>
      <xdr:row>0</xdr:row>
      <xdr:rowOff>178594</xdr:rowOff>
    </xdr:from>
    <xdr:to>
      <xdr:col>4</xdr:col>
      <xdr:colOff>1215031</xdr:colOff>
      <xdr:row>4</xdr:row>
      <xdr:rowOff>122436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A37EB3A8-5D47-426C-B5F7-DEFD0B13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6523" y="178594"/>
          <a:ext cx="3432571" cy="9856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14967</xdr:colOff>
      <xdr:row>0</xdr:row>
      <xdr:rowOff>81642</xdr:rowOff>
    </xdr:from>
    <xdr:to>
      <xdr:col>5</xdr:col>
      <xdr:colOff>1099910</xdr:colOff>
      <xdr:row>4</xdr:row>
      <xdr:rowOff>108856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B2371711-F125-4DE2-8D89-07F725E06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4" y="81642"/>
          <a:ext cx="4897211" cy="1088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29CF-6450-4A89-9358-897851BAAD73}">
  <dimension ref="A1:J32"/>
  <sheetViews>
    <sheetView topLeftCell="A4" workbookViewId="0">
      <selection activeCell="B10" sqref="B10"/>
    </sheetView>
  </sheetViews>
  <sheetFormatPr baseColWidth="10" defaultRowHeight="15" x14ac:dyDescent="0.25"/>
  <cols>
    <col min="1" max="1" width="7.7109375" customWidth="1"/>
    <col min="2" max="2" width="40.7109375" customWidth="1"/>
    <col min="3" max="3" width="35" customWidth="1"/>
    <col min="4" max="4" width="14.28515625" customWidth="1"/>
    <col min="7" max="7" width="29.140625" customWidth="1"/>
    <col min="8" max="8" width="15.28515625" customWidth="1"/>
    <col min="9" max="9" width="21.7109375" customWidth="1"/>
    <col min="10" max="10" width="22.140625" customWidth="1"/>
  </cols>
  <sheetData>
    <row r="1" spans="1:10" x14ac:dyDescent="0.25">
      <c r="A1" s="1"/>
      <c r="B1" s="2"/>
      <c r="C1" s="3"/>
      <c r="D1" s="4"/>
      <c r="E1" s="4"/>
      <c r="F1" s="4"/>
      <c r="G1" s="5"/>
    </row>
    <row r="2" spans="1:10" ht="15.75" x14ac:dyDescent="0.25">
      <c r="A2" s="6"/>
      <c r="B2" s="7"/>
      <c r="C2" s="117"/>
      <c r="D2" s="117"/>
      <c r="E2" s="117"/>
      <c r="F2" s="117"/>
      <c r="G2" s="117"/>
    </row>
    <row r="3" spans="1:10" ht="15.75" x14ac:dyDescent="0.25">
      <c r="A3" s="6" t="s">
        <v>0</v>
      </c>
      <c r="B3" s="7"/>
      <c r="C3" s="8"/>
      <c r="D3" s="6"/>
      <c r="E3" s="6"/>
      <c r="F3" s="6"/>
      <c r="G3" s="6"/>
    </row>
    <row r="4" spans="1:10" ht="15.75" x14ac:dyDescent="0.25">
      <c r="A4" s="6" t="s">
        <v>1</v>
      </c>
      <c r="B4" s="7"/>
      <c r="C4" s="9"/>
      <c r="D4" s="6"/>
      <c r="E4" s="6"/>
      <c r="F4" s="6"/>
      <c r="G4" s="6"/>
    </row>
    <row r="5" spans="1:10" ht="15.75" x14ac:dyDescent="0.25">
      <c r="A5" s="6" t="s">
        <v>59</v>
      </c>
      <c r="B5" s="7"/>
      <c r="C5" s="3"/>
      <c r="D5" s="6"/>
      <c r="E5" s="6"/>
      <c r="F5" s="6"/>
      <c r="G5" s="6"/>
    </row>
    <row r="6" spans="1:10" ht="15.75" x14ac:dyDescent="0.25">
      <c r="A6" s="10"/>
      <c r="B6" s="2"/>
      <c r="C6" s="3"/>
      <c r="D6" s="11"/>
      <c r="E6" s="11"/>
      <c r="F6" s="11"/>
      <c r="G6" s="11"/>
    </row>
    <row r="7" spans="1:10" ht="38.25" x14ac:dyDescent="0.25">
      <c r="A7" s="12" t="s">
        <v>2</v>
      </c>
      <c r="B7" s="12" t="s">
        <v>3</v>
      </c>
      <c r="C7" s="15" t="s">
        <v>4</v>
      </c>
      <c r="D7" s="13" t="s">
        <v>5</v>
      </c>
      <c r="E7" s="14" t="s">
        <v>6</v>
      </c>
      <c r="F7" s="14" t="s">
        <v>7</v>
      </c>
      <c r="G7" s="42" t="s">
        <v>48</v>
      </c>
      <c r="H7" s="44" t="s">
        <v>50</v>
      </c>
      <c r="I7" s="45" t="s">
        <v>51</v>
      </c>
      <c r="J7" s="45" t="s">
        <v>52</v>
      </c>
    </row>
    <row r="8" spans="1:10" x14ac:dyDescent="0.25">
      <c r="A8" s="41">
        <v>1</v>
      </c>
      <c r="B8" s="16" t="s">
        <v>8</v>
      </c>
      <c r="C8" s="16" t="s">
        <v>9</v>
      </c>
      <c r="D8" s="17">
        <f>5985+275</f>
        <v>6260</v>
      </c>
      <c r="E8" s="17">
        <v>250</v>
      </c>
      <c r="F8" s="17">
        <v>200</v>
      </c>
      <c r="G8" s="43" t="s">
        <v>47</v>
      </c>
      <c r="H8" s="46"/>
      <c r="I8" s="46"/>
      <c r="J8" s="47">
        <v>375</v>
      </c>
    </row>
    <row r="9" spans="1:10" x14ac:dyDescent="0.25">
      <c r="A9" s="41">
        <v>2</v>
      </c>
      <c r="B9" s="16" t="s">
        <v>10</v>
      </c>
      <c r="C9" s="16" t="s">
        <v>11</v>
      </c>
      <c r="D9" s="17">
        <f>4185+275</f>
        <v>4460</v>
      </c>
      <c r="E9" s="17">
        <v>250</v>
      </c>
      <c r="F9" s="17">
        <v>200</v>
      </c>
      <c r="G9" s="43" t="s">
        <v>47</v>
      </c>
      <c r="H9" s="46"/>
      <c r="I9" s="46"/>
      <c r="J9" s="46"/>
    </row>
    <row r="10" spans="1:10" x14ac:dyDescent="0.25">
      <c r="A10" s="41">
        <v>3</v>
      </c>
      <c r="B10" s="16" t="s">
        <v>12</v>
      </c>
      <c r="C10" s="16" t="s">
        <v>13</v>
      </c>
      <c r="D10" s="17">
        <f>3610+275</f>
        <v>3885</v>
      </c>
      <c r="E10" s="17">
        <v>250</v>
      </c>
      <c r="F10" s="17">
        <v>200</v>
      </c>
      <c r="G10" s="43" t="s">
        <v>47</v>
      </c>
      <c r="H10" s="46"/>
      <c r="I10" s="46"/>
      <c r="J10" s="46"/>
    </row>
    <row r="11" spans="1:10" x14ac:dyDescent="0.25">
      <c r="A11" s="41">
        <v>4</v>
      </c>
      <c r="B11" s="16" t="s">
        <v>14</v>
      </c>
      <c r="C11" s="16" t="s">
        <v>15</v>
      </c>
      <c r="D11" s="17">
        <f>3260+275</f>
        <v>3535</v>
      </c>
      <c r="E11" s="17">
        <v>250</v>
      </c>
      <c r="F11" s="17">
        <v>200</v>
      </c>
      <c r="G11" s="43" t="s">
        <v>47</v>
      </c>
      <c r="H11" s="48">
        <v>265.13</v>
      </c>
      <c r="I11" s="46"/>
      <c r="J11" s="46"/>
    </row>
    <row r="12" spans="1:10" x14ac:dyDescent="0.25">
      <c r="A12" s="41">
        <v>5</v>
      </c>
      <c r="B12" s="16" t="s">
        <v>16</v>
      </c>
      <c r="C12" s="16" t="s">
        <v>17</v>
      </c>
      <c r="D12" s="17">
        <f>3260+275</f>
        <v>3535</v>
      </c>
      <c r="E12" s="17">
        <v>250</v>
      </c>
      <c r="F12" s="17">
        <v>200</v>
      </c>
      <c r="G12" s="43" t="s">
        <v>47</v>
      </c>
      <c r="H12" s="46"/>
      <c r="I12" s="46"/>
      <c r="J12" s="46"/>
    </row>
    <row r="13" spans="1:10" x14ac:dyDescent="0.25">
      <c r="A13" s="41">
        <v>6</v>
      </c>
      <c r="B13" s="18" t="s">
        <v>18</v>
      </c>
      <c r="C13" s="16" t="s">
        <v>19</v>
      </c>
      <c r="D13" s="17">
        <f>3075+275</f>
        <v>3350</v>
      </c>
      <c r="E13" s="17">
        <v>250</v>
      </c>
      <c r="F13" s="17">
        <v>200</v>
      </c>
      <c r="G13" s="43" t="s">
        <v>47</v>
      </c>
      <c r="H13" s="46"/>
      <c r="I13" s="46"/>
      <c r="J13" s="46"/>
    </row>
    <row r="14" spans="1:10" x14ac:dyDescent="0.25">
      <c r="A14" s="41">
        <v>7</v>
      </c>
      <c r="B14" s="18" t="s">
        <v>20</v>
      </c>
      <c r="C14" s="16" t="s">
        <v>21</v>
      </c>
      <c r="D14" s="17">
        <f>3075+275</f>
        <v>3350</v>
      </c>
      <c r="E14" s="17">
        <v>250</v>
      </c>
      <c r="F14" s="17">
        <v>200</v>
      </c>
      <c r="G14" s="43" t="s">
        <v>47</v>
      </c>
      <c r="H14" s="46"/>
      <c r="I14" s="46"/>
      <c r="J14" s="46"/>
    </row>
    <row r="15" spans="1:10" x14ac:dyDescent="0.25">
      <c r="A15" s="41">
        <v>8</v>
      </c>
      <c r="B15" s="18" t="s">
        <v>22</v>
      </c>
      <c r="C15" s="16" t="s">
        <v>15</v>
      </c>
      <c r="D15" s="17">
        <f>3260+275</f>
        <v>3535</v>
      </c>
      <c r="E15" s="17">
        <v>250</v>
      </c>
      <c r="F15" s="17">
        <v>200</v>
      </c>
      <c r="G15" s="43" t="s">
        <v>47</v>
      </c>
      <c r="H15" s="48">
        <v>265.13</v>
      </c>
      <c r="I15" s="46"/>
      <c r="J15" s="46"/>
    </row>
    <row r="16" spans="1:10" x14ac:dyDescent="0.25">
      <c r="A16" s="41">
        <v>9</v>
      </c>
      <c r="B16" s="18" t="s">
        <v>23</v>
      </c>
      <c r="C16" s="16" t="s">
        <v>24</v>
      </c>
      <c r="D16" s="19">
        <f>3075+200+75</f>
        <v>3350</v>
      </c>
      <c r="E16" s="17">
        <v>250</v>
      </c>
      <c r="F16" s="17">
        <v>200</v>
      </c>
      <c r="G16" s="43" t="s">
        <v>47</v>
      </c>
      <c r="H16" s="49"/>
      <c r="I16" s="46"/>
      <c r="J16" s="46"/>
    </row>
    <row r="17" spans="1:10" x14ac:dyDescent="0.25">
      <c r="A17" s="41">
        <v>10</v>
      </c>
      <c r="B17" s="18" t="s">
        <v>53</v>
      </c>
      <c r="C17" s="16" t="s">
        <v>26</v>
      </c>
      <c r="D17" s="17">
        <f>3010+275</f>
        <v>3285</v>
      </c>
      <c r="E17" s="17">
        <v>250</v>
      </c>
      <c r="F17" s="17">
        <v>200</v>
      </c>
      <c r="G17" s="43" t="s">
        <v>47</v>
      </c>
      <c r="H17" s="49"/>
      <c r="I17" s="47">
        <v>250</v>
      </c>
      <c r="J17" s="46"/>
    </row>
    <row r="18" spans="1:10" x14ac:dyDescent="0.25">
      <c r="A18" s="41">
        <v>11</v>
      </c>
      <c r="B18" s="16" t="s">
        <v>27</v>
      </c>
      <c r="C18" s="16" t="s">
        <v>28</v>
      </c>
      <c r="D18" s="17">
        <f t="shared" ref="D18:D29" si="0">3010+275</f>
        <v>3285</v>
      </c>
      <c r="E18" s="17">
        <v>250</v>
      </c>
      <c r="F18" s="17">
        <v>200</v>
      </c>
      <c r="G18" s="43" t="s">
        <v>47</v>
      </c>
      <c r="H18" s="47">
        <v>794.35</v>
      </c>
      <c r="I18" s="46"/>
      <c r="J18" s="46"/>
    </row>
    <row r="19" spans="1:10" x14ac:dyDescent="0.25">
      <c r="A19" s="41">
        <v>12</v>
      </c>
      <c r="B19" s="16" t="s">
        <v>29</v>
      </c>
      <c r="C19" s="16" t="s">
        <v>30</v>
      </c>
      <c r="D19" s="17">
        <f t="shared" si="0"/>
        <v>3285</v>
      </c>
      <c r="E19" s="17">
        <v>250</v>
      </c>
      <c r="F19" s="17">
        <v>200</v>
      </c>
      <c r="G19" s="43" t="s">
        <v>47</v>
      </c>
      <c r="H19" s="46"/>
      <c r="I19" s="46"/>
      <c r="J19" s="46"/>
    </row>
    <row r="20" spans="1:10" x14ac:dyDescent="0.25">
      <c r="A20" s="41">
        <v>13</v>
      </c>
      <c r="B20" s="18" t="s">
        <v>31</v>
      </c>
      <c r="C20" s="16" t="s">
        <v>30</v>
      </c>
      <c r="D20" s="17">
        <v>3285</v>
      </c>
      <c r="E20" s="17">
        <v>250</v>
      </c>
      <c r="F20" s="17">
        <v>200</v>
      </c>
      <c r="G20" s="43" t="s">
        <v>47</v>
      </c>
      <c r="H20" s="47">
        <v>246.37</v>
      </c>
      <c r="I20" s="46"/>
      <c r="J20" s="46"/>
    </row>
    <row r="21" spans="1:10" x14ac:dyDescent="0.25">
      <c r="A21" s="41">
        <v>14</v>
      </c>
      <c r="B21" s="16" t="s">
        <v>32</v>
      </c>
      <c r="C21" s="16" t="s">
        <v>30</v>
      </c>
      <c r="D21" s="17">
        <f t="shared" si="0"/>
        <v>3285</v>
      </c>
      <c r="E21" s="17">
        <v>250</v>
      </c>
      <c r="F21" s="17">
        <v>200</v>
      </c>
      <c r="G21" s="43" t="s">
        <v>47</v>
      </c>
      <c r="H21" s="46"/>
      <c r="I21" s="46"/>
      <c r="J21" s="46"/>
    </row>
    <row r="22" spans="1:10" x14ac:dyDescent="0.25">
      <c r="A22" s="41">
        <v>15</v>
      </c>
      <c r="B22" s="16" t="s">
        <v>33</v>
      </c>
      <c r="C22" s="16" t="s">
        <v>34</v>
      </c>
      <c r="D22" s="17">
        <f t="shared" si="0"/>
        <v>3285</v>
      </c>
      <c r="E22" s="17">
        <v>250</v>
      </c>
      <c r="F22" s="17">
        <v>200</v>
      </c>
      <c r="G22" s="43" t="s">
        <v>47</v>
      </c>
      <c r="H22" s="47">
        <v>595.4</v>
      </c>
      <c r="I22" s="46"/>
      <c r="J22" s="46"/>
    </row>
    <row r="23" spans="1:10" x14ac:dyDescent="0.25">
      <c r="A23" s="41">
        <v>16</v>
      </c>
      <c r="B23" s="16" t="s">
        <v>35</v>
      </c>
      <c r="C23" s="16" t="s">
        <v>34</v>
      </c>
      <c r="D23" s="17">
        <f t="shared" si="0"/>
        <v>3285</v>
      </c>
      <c r="E23" s="17">
        <v>250</v>
      </c>
      <c r="F23" s="17">
        <v>200</v>
      </c>
      <c r="G23" s="43" t="s">
        <v>47</v>
      </c>
      <c r="H23" s="47">
        <v>61.59</v>
      </c>
      <c r="I23" s="47"/>
      <c r="J23" s="46"/>
    </row>
    <row r="24" spans="1:10" x14ac:dyDescent="0.25">
      <c r="A24" s="41">
        <v>17</v>
      </c>
      <c r="B24" s="16" t="s">
        <v>36</v>
      </c>
      <c r="C24" s="16" t="s">
        <v>30</v>
      </c>
      <c r="D24" s="17">
        <f t="shared" si="0"/>
        <v>3285</v>
      </c>
      <c r="E24" s="17">
        <v>250</v>
      </c>
      <c r="F24" s="17">
        <v>200</v>
      </c>
      <c r="G24" s="43" t="s">
        <v>47</v>
      </c>
      <c r="H24" s="47">
        <v>492.74</v>
      </c>
      <c r="I24" s="46"/>
      <c r="J24" s="46"/>
    </row>
    <row r="25" spans="1:10" x14ac:dyDescent="0.25">
      <c r="A25" s="41">
        <v>18</v>
      </c>
      <c r="B25" s="16" t="s">
        <v>37</v>
      </c>
      <c r="C25" s="16" t="s">
        <v>30</v>
      </c>
      <c r="D25" s="17">
        <f t="shared" si="0"/>
        <v>3285</v>
      </c>
      <c r="E25" s="17">
        <v>250</v>
      </c>
      <c r="F25" s="17">
        <v>200</v>
      </c>
      <c r="G25" s="43" t="s">
        <v>47</v>
      </c>
      <c r="H25" s="47">
        <v>431.15</v>
      </c>
      <c r="I25" s="47"/>
      <c r="J25" s="46"/>
    </row>
    <row r="26" spans="1:10" x14ac:dyDescent="0.25">
      <c r="A26" s="41">
        <v>19</v>
      </c>
      <c r="B26" s="16" t="s">
        <v>38</v>
      </c>
      <c r="C26" s="16" t="s">
        <v>34</v>
      </c>
      <c r="D26" s="17">
        <f t="shared" si="0"/>
        <v>3285</v>
      </c>
      <c r="E26" s="17">
        <v>250</v>
      </c>
      <c r="F26" s="17">
        <v>200</v>
      </c>
      <c r="G26" s="43" t="s">
        <v>47</v>
      </c>
      <c r="H26" s="47">
        <v>266.89999999999998</v>
      </c>
      <c r="I26" s="47"/>
      <c r="J26" s="46"/>
    </row>
    <row r="27" spans="1:10" x14ac:dyDescent="0.25">
      <c r="A27" s="41">
        <v>20</v>
      </c>
      <c r="B27" s="16" t="s">
        <v>39</v>
      </c>
      <c r="C27" s="16" t="s">
        <v>30</v>
      </c>
      <c r="D27" s="17">
        <f t="shared" si="0"/>
        <v>3285</v>
      </c>
      <c r="E27" s="17">
        <v>250</v>
      </c>
      <c r="F27" s="17">
        <v>200</v>
      </c>
      <c r="G27" s="43" t="s">
        <v>47</v>
      </c>
      <c r="H27" s="46"/>
      <c r="I27" s="46"/>
      <c r="J27" s="46"/>
    </row>
    <row r="28" spans="1:10" x14ac:dyDescent="0.25">
      <c r="A28" s="41">
        <v>21</v>
      </c>
      <c r="B28" s="16" t="s">
        <v>40</v>
      </c>
      <c r="C28" s="16" t="s">
        <v>34</v>
      </c>
      <c r="D28" s="17">
        <f t="shared" si="0"/>
        <v>3285</v>
      </c>
      <c r="E28" s="17">
        <v>250</v>
      </c>
      <c r="F28" s="17">
        <v>200</v>
      </c>
      <c r="G28" s="43" t="s">
        <v>47</v>
      </c>
      <c r="H28" s="47">
        <v>636.46</v>
      </c>
      <c r="I28" s="46"/>
      <c r="J28" s="46"/>
    </row>
    <row r="29" spans="1:10" x14ac:dyDescent="0.25">
      <c r="A29" s="41">
        <v>22</v>
      </c>
      <c r="B29" s="16" t="s">
        <v>41</v>
      </c>
      <c r="C29" s="16" t="s">
        <v>30</v>
      </c>
      <c r="D29" s="17">
        <f t="shared" si="0"/>
        <v>3285</v>
      </c>
      <c r="E29" s="17">
        <v>250</v>
      </c>
      <c r="F29" s="17">
        <v>200</v>
      </c>
      <c r="G29" s="43" t="s">
        <v>47</v>
      </c>
      <c r="H29" s="46"/>
      <c r="I29" s="46"/>
      <c r="J29" s="46"/>
    </row>
    <row r="30" spans="1:10" x14ac:dyDescent="0.25">
      <c r="A30" s="41">
        <v>23</v>
      </c>
      <c r="B30" s="16" t="s">
        <v>42</v>
      </c>
      <c r="C30" s="16" t="s">
        <v>43</v>
      </c>
      <c r="D30" s="17">
        <f>3160+275</f>
        <v>3435</v>
      </c>
      <c r="E30" s="17">
        <v>250</v>
      </c>
      <c r="F30" s="17">
        <v>200</v>
      </c>
      <c r="G30" s="43" t="s">
        <v>47</v>
      </c>
      <c r="H30" s="47">
        <v>128.81</v>
      </c>
      <c r="I30" s="47"/>
      <c r="J30" s="46"/>
    </row>
    <row r="31" spans="1:10" x14ac:dyDescent="0.25">
      <c r="A31" s="41">
        <v>24</v>
      </c>
      <c r="B31" s="16" t="s">
        <v>44</v>
      </c>
      <c r="C31" s="16" t="s">
        <v>45</v>
      </c>
      <c r="D31" s="17">
        <f>3000+6+275</f>
        <v>3281</v>
      </c>
      <c r="E31" s="17">
        <v>250</v>
      </c>
      <c r="F31" s="17">
        <v>200</v>
      </c>
      <c r="G31" s="43" t="s">
        <v>47</v>
      </c>
      <c r="H31" s="46"/>
      <c r="I31" s="46"/>
      <c r="J31" s="46"/>
    </row>
    <row r="32" spans="1:10" ht="15.75" thickBot="1" x14ac:dyDescent="0.3">
      <c r="A32" s="41">
        <v>25</v>
      </c>
      <c r="B32" s="20" t="s">
        <v>46</v>
      </c>
      <c r="C32" s="20" t="s">
        <v>45</v>
      </c>
      <c r="D32" s="21">
        <f>3000+6+275</f>
        <v>3281</v>
      </c>
      <c r="E32" s="17">
        <v>250</v>
      </c>
      <c r="F32" s="17">
        <v>200</v>
      </c>
      <c r="G32" s="43" t="s">
        <v>47</v>
      </c>
      <c r="H32" s="46"/>
      <c r="I32" s="46"/>
      <c r="J32" s="46"/>
    </row>
  </sheetData>
  <mergeCells count="1">
    <mergeCell ref="C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73A67-EF06-4A8D-B2AE-01556EEA0F82}">
  <dimension ref="A1:J32"/>
  <sheetViews>
    <sheetView zoomScale="80" zoomScaleNormal="80" workbookViewId="0">
      <selection activeCell="B4" sqref="B4"/>
    </sheetView>
  </sheetViews>
  <sheetFormatPr baseColWidth="10" defaultRowHeight="15" x14ac:dyDescent="0.25"/>
  <cols>
    <col min="1" max="1" width="8.140625" customWidth="1"/>
    <col min="2" max="2" width="42" customWidth="1"/>
    <col min="3" max="3" width="38.85546875" customWidth="1"/>
    <col min="4" max="4" width="16.5703125" customWidth="1"/>
    <col min="5" max="6" width="14.42578125" customWidth="1"/>
    <col min="7" max="7" width="37.42578125" customWidth="1"/>
    <col min="8" max="8" width="17.85546875" customWidth="1"/>
    <col min="9" max="9" width="21.85546875" customWidth="1"/>
    <col min="10" max="10" width="27.42578125" customWidth="1"/>
  </cols>
  <sheetData>
    <row r="1" spans="1:10" ht="15.75" x14ac:dyDescent="0.25">
      <c r="A1" s="6" t="s">
        <v>0</v>
      </c>
      <c r="B1" s="7"/>
      <c r="C1" s="8"/>
    </row>
    <row r="2" spans="1:10" ht="15.75" x14ac:dyDescent="0.25">
      <c r="A2" s="6" t="s">
        <v>1</v>
      </c>
      <c r="B2" s="7"/>
      <c r="C2" s="9"/>
    </row>
    <row r="3" spans="1:10" ht="15.75" x14ac:dyDescent="0.25">
      <c r="A3" s="6" t="s">
        <v>59</v>
      </c>
      <c r="B3" s="7"/>
      <c r="C3" s="3"/>
    </row>
    <row r="7" spans="1:10" ht="45" x14ac:dyDescent="0.25">
      <c r="A7" s="12" t="s">
        <v>2</v>
      </c>
      <c r="B7" s="28" t="s">
        <v>3</v>
      </c>
      <c r="C7" s="29" t="s">
        <v>4</v>
      </c>
      <c r="D7" s="30" t="s">
        <v>5</v>
      </c>
      <c r="E7" s="31" t="s">
        <v>6</v>
      </c>
      <c r="F7" s="32" t="s">
        <v>7</v>
      </c>
      <c r="G7" s="34" t="s">
        <v>49</v>
      </c>
      <c r="H7" s="35" t="s">
        <v>50</v>
      </c>
      <c r="I7" s="34" t="s">
        <v>51</v>
      </c>
      <c r="J7" s="34" t="s">
        <v>52</v>
      </c>
    </row>
    <row r="8" spans="1:10" x14ac:dyDescent="0.25">
      <c r="A8" s="41">
        <v>1</v>
      </c>
      <c r="B8" s="22" t="s">
        <v>8</v>
      </c>
      <c r="C8" s="22" t="s">
        <v>9</v>
      </c>
      <c r="D8" s="23">
        <f>5985+275+150</f>
        <v>6410</v>
      </c>
      <c r="E8" s="23">
        <v>250</v>
      </c>
      <c r="F8" s="33">
        <v>200</v>
      </c>
      <c r="G8" s="36" t="s">
        <v>47</v>
      </c>
      <c r="H8" s="37"/>
      <c r="I8" s="37"/>
      <c r="J8" s="38">
        <v>375</v>
      </c>
    </row>
    <row r="9" spans="1:10" x14ac:dyDescent="0.25">
      <c r="A9" s="41">
        <v>2</v>
      </c>
      <c r="B9" s="22" t="s">
        <v>10</v>
      </c>
      <c r="C9" s="22" t="s">
        <v>11</v>
      </c>
      <c r="D9" s="23">
        <f>4185+275+150</f>
        <v>4610</v>
      </c>
      <c r="E9" s="23">
        <v>250</v>
      </c>
      <c r="F9" s="33">
        <v>200</v>
      </c>
      <c r="G9" s="36" t="s">
        <v>47</v>
      </c>
      <c r="H9" s="37"/>
      <c r="I9" s="37"/>
      <c r="J9" s="37"/>
    </row>
    <row r="10" spans="1:10" x14ac:dyDescent="0.25">
      <c r="A10" s="41">
        <v>3</v>
      </c>
      <c r="B10" s="22" t="s">
        <v>12</v>
      </c>
      <c r="C10" s="22" t="s">
        <v>13</v>
      </c>
      <c r="D10" s="23">
        <f>3610+275+150</f>
        <v>4035</v>
      </c>
      <c r="E10" s="23">
        <v>250</v>
      </c>
      <c r="F10" s="33">
        <v>200</v>
      </c>
      <c r="G10" s="36" t="s">
        <v>47</v>
      </c>
      <c r="H10" s="37"/>
      <c r="I10" s="37"/>
      <c r="J10" s="37"/>
    </row>
    <row r="11" spans="1:10" x14ac:dyDescent="0.25">
      <c r="A11" s="41">
        <v>4</v>
      </c>
      <c r="B11" s="22" t="s">
        <v>14</v>
      </c>
      <c r="C11" s="22" t="s">
        <v>15</v>
      </c>
      <c r="D11" s="23">
        <f>3260+275+150</f>
        <v>3685</v>
      </c>
      <c r="E11" s="23">
        <v>250</v>
      </c>
      <c r="F11" s="33">
        <v>200</v>
      </c>
      <c r="G11" s="36" t="s">
        <v>47</v>
      </c>
      <c r="H11" s="39">
        <v>138.19</v>
      </c>
      <c r="I11" s="36"/>
      <c r="J11" s="37"/>
    </row>
    <row r="12" spans="1:10" x14ac:dyDescent="0.25">
      <c r="A12" s="41">
        <v>5</v>
      </c>
      <c r="B12" s="22" t="s">
        <v>16</v>
      </c>
      <c r="C12" s="22" t="s">
        <v>17</v>
      </c>
      <c r="D12" s="23">
        <f>3260+275+150</f>
        <v>3685</v>
      </c>
      <c r="E12" s="23">
        <v>250</v>
      </c>
      <c r="F12" s="33">
        <v>200</v>
      </c>
      <c r="G12" s="36" t="s">
        <v>47</v>
      </c>
      <c r="H12" s="36"/>
      <c r="I12" s="36"/>
      <c r="J12" s="37"/>
    </row>
    <row r="13" spans="1:10" x14ac:dyDescent="0.25">
      <c r="A13" s="41">
        <v>6</v>
      </c>
      <c r="B13" s="24" t="s">
        <v>18</v>
      </c>
      <c r="C13" s="22" t="s">
        <v>19</v>
      </c>
      <c r="D13" s="23">
        <f>3075+275+150</f>
        <v>3500</v>
      </c>
      <c r="E13" s="23">
        <v>250</v>
      </c>
      <c r="F13" s="33">
        <v>200</v>
      </c>
      <c r="G13" s="36" t="s">
        <v>47</v>
      </c>
      <c r="H13" s="36"/>
      <c r="I13" s="36"/>
      <c r="J13" s="37"/>
    </row>
    <row r="14" spans="1:10" x14ac:dyDescent="0.25">
      <c r="A14" s="41">
        <v>7</v>
      </c>
      <c r="B14" s="24" t="s">
        <v>20</v>
      </c>
      <c r="C14" s="22" t="s">
        <v>21</v>
      </c>
      <c r="D14" s="23">
        <f>3075+275+150</f>
        <v>3500</v>
      </c>
      <c r="E14" s="23">
        <v>250</v>
      </c>
      <c r="F14" s="33">
        <v>200</v>
      </c>
      <c r="G14" s="36" t="s">
        <v>47</v>
      </c>
      <c r="H14" s="36"/>
      <c r="I14" s="36"/>
      <c r="J14" s="37"/>
    </row>
    <row r="15" spans="1:10" x14ac:dyDescent="0.25">
      <c r="A15" s="41">
        <v>8</v>
      </c>
      <c r="B15" s="24" t="s">
        <v>22</v>
      </c>
      <c r="C15" s="22" t="s">
        <v>15</v>
      </c>
      <c r="D15" s="23">
        <f>3260+275+150</f>
        <v>3685</v>
      </c>
      <c r="E15" s="23">
        <v>250</v>
      </c>
      <c r="F15" s="33">
        <v>200</v>
      </c>
      <c r="G15" s="36" t="s">
        <v>47</v>
      </c>
      <c r="H15" s="39">
        <v>138.19</v>
      </c>
      <c r="I15" s="36"/>
      <c r="J15" s="37"/>
    </row>
    <row r="16" spans="1:10" x14ac:dyDescent="0.25">
      <c r="A16" s="41">
        <v>9</v>
      </c>
      <c r="B16" s="24" t="s">
        <v>23</v>
      </c>
      <c r="C16" s="22" t="s">
        <v>24</v>
      </c>
      <c r="D16" s="25">
        <f>3075+200+75+150</f>
        <v>3500</v>
      </c>
      <c r="E16" s="23">
        <v>250</v>
      </c>
      <c r="F16" s="33">
        <v>200</v>
      </c>
      <c r="G16" s="36" t="s">
        <v>47</v>
      </c>
      <c r="H16" s="36"/>
      <c r="I16" s="36"/>
      <c r="J16" s="37"/>
    </row>
    <row r="17" spans="1:10" x14ac:dyDescent="0.25">
      <c r="A17" s="41">
        <v>10</v>
      </c>
      <c r="B17" s="24" t="s">
        <v>25</v>
      </c>
      <c r="C17" s="22" t="s">
        <v>26</v>
      </c>
      <c r="D17" s="23">
        <f>3010+275+150</f>
        <v>3435</v>
      </c>
      <c r="E17" s="23">
        <v>250</v>
      </c>
      <c r="F17" s="33">
        <v>200</v>
      </c>
      <c r="G17" s="36" t="s">
        <v>47</v>
      </c>
      <c r="H17" s="36"/>
      <c r="I17" s="36"/>
      <c r="J17" s="37"/>
    </row>
    <row r="18" spans="1:10" x14ac:dyDescent="0.25">
      <c r="A18" s="41">
        <v>11</v>
      </c>
      <c r="B18" s="22" t="s">
        <v>27</v>
      </c>
      <c r="C18" s="22" t="s">
        <v>28</v>
      </c>
      <c r="D18" s="23">
        <f>3010+275+150</f>
        <v>3435</v>
      </c>
      <c r="E18" s="23">
        <v>250</v>
      </c>
      <c r="F18" s="33">
        <v>200</v>
      </c>
      <c r="G18" s="36" t="s">
        <v>47</v>
      </c>
      <c r="H18" s="38">
        <v>548.94000000000005</v>
      </c>
      <c r="I18" s="36"/>
      <c r="J18" s="37"/>
    </row>
    <row r="19" spans="1:10" x14ac:dyDescent="0.25">
      <c r="A19" s="41">
        <v>12</v>
      </c>
      <c r="B19" s="22" t="s">
        <v>29</v>
      </c>
      <c r="C19" s="22" t="s">
        <v>30</v>
      </c>
      <c r="D19" s="23">
        <f>3010+275+150</f>
        <v>3435</v>
      </c>
      <c r="E19" s="23">
        <v>250</v>
      </c>
      <c r="F19" s="33">
        <v>200</v>
      </c>
      <c r="G19" s="36" t="s">
        <v>47</v>
      </c>
      <c r="H19" s="36"/>
      <c r="I19" s="36"/>
      <c r="J19" s="37"/>
    </row>
    <row r="20" spans="1:10" x14ac:dyDescent="0.25">
      <c r="A20" s="41">
        <v>13</v>
      </c>
      <c r="B20" s="24" t="s">
        <v>31</v>
      </c>
      <c r="C20" s="22" t="s">
        <v>30</v>
      </c>
      <c r="D20" s="23">
        <f>3285+150</f>
        <v>3435</v>
      </c>
      <c r="E20" s="23">
        <v>250</v>
      </c>
      <c r="F20" s="33">
        <v>200</v>
      </c>
      <c r="G20" s="36" t="s">
        <v>47</v>
      </c>
      <c r="H20" s="38">
        <v>182.47</v>
      </c>
      <c r="I20" s="36"/>
      <c r="J20" s="37"/>
    </row>
    <row r="21" spans="1:10" x14ac:dyDescent="0.25">
      <c r="A21" s="41">
        <v>14</v>
      </c>
      <c r="B21" s="22" t="s">
        <v>32</v>
      </c>
      <c r="C21" s="22" t="s">
        <v>30</v>
      </c>
      <c r="D21" s="23">
        <f>3010+275+150</f>
        <v>3435</v>
      </c>
      <c r="E21" s="23">
        <v>250</v>
      </c>
      <c r="F21" s="33">
        <v>200</v>
      </c>
      <c r="G21" s="36" t="s">
        <v>47</v>
      </c>
      <c r="H21" s="36"/>
      <c r="I21" s="36"/>
      <c r="J21" s="37"/>
    </row>
    <row r="22" spans="1:10" x14ac:dyDescent="0.25">
      <c r="A22" s="41">
        <v>15</v>
      </c>
      <c r="B22" s="22" t="s">
        <v>33</v>
      </c>
      <c r="C22" s="22" t="s">
        <v>34</v>
      </c>
      <c r="D22" s="23">
        <f>3010+275+150</f>
        <v>3435</v>
      </c>
      <c r="E22" s="23">
        <v>250</v>
      </c>
      <c r="F22" s="33">
        <v>200</v>
      </c>
      <c r="G22" s="36" t="s">
        <v>47</v>
      </c>
      <c r="H22" s="38">
        <v>622.6</v>
      </c>
      <c r="I22" s="36"/>
      <c r="J22" s="37"/>
    </row>
    <row r="23" spans="1:10" x14ac:dyDescent="0.25">
      <c r="A23" s="41">
        <v>16</v>
      </c>
      <c r="B23" s="22" t="s">
        <v>35</v>
      </c>
      <c r="C23" s="22" t="s">
        <v>34</v>
      </c>
      <c r="D23" s="23">
        <f>3010+275+150</f>
        <v>3435</v>
      </c>
      <c r="E23" s="23">
        <v>250</v>
      </c>
      <c r="F23" s="33">
        <v>200</v>
      </c>
      <c r="G23" s="36" t="s">
        <v>47</v>
      </c>
      <c r="H23" s="40"/>
      <c r="I23" s="38">
        <v>250</v>
      </c>
      <c r="J23" s="37"/>
    </row>
    <row r="24" spans="1:10" x14ac:dyDescent="0.25">
      <c r="A24" s="41">
        <v>17</v>
      </c>
      <c r="B24" s="22" t="s">
        <v>36</v>
      </c>
      <c r="C24" s="22" t="s">
        <v>30</v>
      </c>
      <c r="D24" s="23">
        <f>3010+275+150</f>
        <v>3435</v>
      </c>
      <c r="E24" s="23">
        <v>250</v>
      </c>
      <c r="F24" s="33">
        <v>200</v>
      </c>
      <c r="G24" s="36" t="s">
        <v>47</v>
      </c>
      <c r="H24" s="38">
        <v>182.47</v>
      </c>
      <c r="I24" s="36"/>
      <c r="J24" s="37"/>
    </row>
    <row r="25" spans="1:10" x14ac:dyDescent="0.25">
      <c r="A25" s="41">
        <v>18</v>
      </c>
      <c r="B25" s="22" t="s">
        <v>37</v>
      </c>
      <c r="C25" s="22" t="s">
        <v>30</v>
      </c>
      <c r="D25" s="23">
        <f>3010+275</f>
        <v>3285</v>
      </c>
      <c r="E25" s="23">
        <v>250</v>
      </c>
      <c r="F25" s="33">
        <v>200</v>
      </c>
      <c r="G25" s="36" t="s">
        <v>47</v>
      </c>
      <c r="H25" s="38">
        <v>85.88</v>
      </c>
      <c r="I25" s="38">
        <v>250</v>
      </c>
      <c r="J25" s="37"/>
    </row>
    <row r="26" spans="1:10" x14ac:dyDescent="0.25">
      <c r="A26" s="41">
        <v>19</v>
      </c>
      <c r="B26" s="22" t="s">
        <v>38</v>
      </c>
      <c r="C26" s="22" t="s">
        <v>34</v>
      </c>
      <c r="D26" s="23">
        <f>3010+275+150</f>
        <v>3435</v>
      </c>
      <c r="E26" s="23">
        <v>250</v>
      </c>
      <c r="F26" s="33">
        <v>200</v>
      </c>
      <c r="G26" s="36" t="s">
        <v>47</v>
      </c>
      <c r="H26" s="38">
        <v>525.99</v>
      </c>
      <c r="I26" s="38">
        <v>250</v>
      </c>
      <c r="J26" s="37"/>
    </row>
    <row r="27" spans="1:10" x14ac:dyDescent="0.25">
      <c r="A27" s="41">
        <v>20</v>
      </c>
      <c r="B27" s="22" t="s">
        <v>39</v>
      </c>
      <c r="C27" s="22" t="s">
        <v>30</v>
      </c>
      <c r="D27" s="23">
        <f>3010+275+150</f>
        <v>3435</v>
      </c>
      <c r="E27" s="23">
        <v>250</v>
      </c>
      <c r="F27" s="33">
        <v>200</v>
      </c>
      <c r="G27" s="36" t="s">
        <v>47</v>
      </c>
      <c r="H27" s="36"/>
      <c r="I27" s="36"/>
      <c r="J27" s="37"/>
    </row>
    <row r="28" spans="1:10" x14ac:dyDescent="0.25">
      <c r="A28" s="41">
        <v>21</v>
      </c>
      <c r="B28" s="22" t="s">
        <v>40</v>
      </c>
      <c r="C28" s="22" t="s">
        <v>34</v>
      </c>
      <c r="D28" s="23">
        <f>3010+275+150</f>
        <v>3435</v>
      </c>
      <c r="E28" s="23">
        <v>250</v>
      </c>
      <c r="F28" s="33">
        <v>200</v>
      </c>
      <c r="G28" s="36" t="s">
        <v>47</v>
      </c>
      <c r="H28" s="38">
        <v>525.99</v>
      </c>
      <c r="I28" s="36"/>
      <c r="J28" s="37"/>
    </row>
    <row r="29" spans="1:10" x14ac:dyDescent="0.25">
      <c r="A29" s="41">
        <v>22</v>
      </c>
      <c r="B29" s="22" t="s">
        <v>41</v>
      </c>
      <c r="C29" s="22" t="s">
        <v>30</v>
      </c>
      <c r="D29" s="23">
        <f>3010+275+150</f>
        <v>3435</v>
      </c>
      <c r="E29" s="23">
        <v>250</v>
      </c>
      <c r="F29" s="33">
        <v>200</v>
      </c>
      <c r="G29" s="36" t="s">
        <v>47</v>
      </c>
      <c r="H29" s="36"/>
      <c r="I29" s="36"/>
      <c r="J29" s="37"/>
    </row>
    <row r="30" spans="1:10" x14ac:dyDescent="0.25">
      <c r="A30" s="41">
        <v>23</v>
      </c>
      <c r="B30" s="22" t="s">
        <v>42</v>
      </c>
      <c r="C30" s="22" t="s">
        <v>43</v>
      </c>
      <c r="D30" s="23">
        <f>3160+275+150</f>
        <v>3585</v>
      </c>
      <c r="E30" s="23">
        <v>250</v>
      </c>
      <c r="F30" s="33">
        <v>200</v>
      </c>
      <c r="G30" s="36" t="s">
        <v>47</v>
      </c>
      <c r="H30" s="38">
        <v>235.26</v>
      </c>
      <c r="I30" s="38">
        <v>250</v>
      </c>
      <c r="J30" s="37"/>
    </row>
    <row r="31" spans="1:10" x14ac:dyDescent="0.25">
      <c r="A31" s="41">
        <v>24</v>
      </c>
      <c r="B31" s="22" t="s">
        <v>44</v>
      </c>
      <c r="C31" s="22" t="s">
        <v>45</v>
      </c>
      <c r="D31" s="23">
        <f>3000+6+275+150</f>
        <v>3431</v>
      </c>
      <c r="E31" s="23">
        <v>250</v>
      </c>
      <c r="F31" s="33">
        <v>200</v>
      </c>
      <c r="G31" s="36" t="s">
        <v>47</v>
      </c>
      <c r="H31" s="36"/>
      <c r="I31" s="36"/>
      <c r="J31" s="37"/>
    </row>
    <row r="32" spans="1:10" ht="15.75" thickBot="1" x14ac:dyDescent="0.3">
      <c r="A32" s="41">
        <v>25</v>
      </c>
      <c r="B32" s="26" t="s">
        <v>46</v>
      </c>
      <c r="C32" s="26" t="s">
        <v>45</v>
      </c>
      <c r="D32" s="27">
        <f>3000+6+275+150</f>
        <v>3431</v>
      </c>
      <c r="E32" s="23">
        <v>250</v>
      </c>
      <c r="F32" s="33">
        <v>200</v>
      </c>
      <c r="G32" s="36" t="s">
        <v>47</v>
      </c>
      <c r="H32" s="37"/>
      <c r="I32" s="37"/>
      <c r="J32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3008-C82D-4B2A-ACCE-B8EA78B60BB3}">
  <dimension ref="A1:J32"/>
  <sheetViews>
    <sheetView zoomScale="83" zoomScaleNormal="83" workbookViewId="0">
      <selection activeCell="C10" sqref="C10:C11"/>
    </sheetView>
  </sheetViews>
  <sheetFormatPr baseColWidth="10" defaultRowHeight="12.75" x14ac:dyDescent="0.2"/>
  <cols>
    <col min="1" max="1" width="11.42578125" style="107"/>
    <col min="2" max="2" width="50.42578125" style="107" customWidth="1"/>
    <col min="3" max="3" width="50.5703125" style="107" customWidth="1"/>
    <col min="4" max="4" width="28.5703125" style="107" customWidth="1"/>
    <col min="5" max="5" width="27.5703125" style="107" customWidth="1"/>
    <col min="6" max="6" width="23.140625" style="107" customWidth="1"/>
    <col min="7" max="7" width="37.5703125" style="107" customWidth="1"/>
    <col min="8" max="8" width="27.28515625" style="107" customWidth="1"/>
    <col min="9" max="9" width="25.7109375" style="107" customWidth="1"/>
    <col min="10" max="10" width="29.85546875" style="107" customWidth="1"/>
    <col min="11" max="16384" width="11.42578125" style="107"/>
  </cols>
  <sheetData>
    <row r="1" spans="1:10" x14ac:dyDescent="0.2">
      <c r="A1" s="10" t="s">
        <v>0</v>
      </c>
      <c r="B1" s="106"/>
      <c r="C1" s="9"/>
    </row>
    <row r="2" spans="1:10" x14ac:dyDescent="0.2">
      <c r="A2" s="10" t="s">
        <v>1</v>
      </c>
      <c r="B2" s="106"/>
      <c r="C2" s="9"/>
    </row>
    <row r="3" spans="1:10" x14ac:dyDescent="0.2">
      <c r="A3" s="10" t="s">
        <v>59</v>
      </c>
      <c r="B3" s="106"/>
      <c r="C3" s="108"/>
    </row>
    <row r="7" spans="1:10" x14ac:dyDescent="0.2">
      <c r="A7" s="12" t="s">
        <v>2</v>
      </c>
      <c r="B7" s="12" t="s">
        <v>3</v>
      </c>
      <c r="C7" s="15" t="s">
        <v>4</v>
      </c>
      <c r="D7" s="13" t="s">
        <v>5</v>
      </c>
      <c r="E7" s="14" t="s">
        <v>6</v>
      </c>
      <c r="F7" s="14" t="s">
        <v>7</v>
      </c>
      <c r="G7" s="112" t="s">
        <v>49</v>
      </c>
      <c r="H7" s="112" t="s">
        <v>50</v>
      </c>
      <c r="I7" s="112" t="s">
        <v>51</v>
      </c>
      <c r="J7" s="112" t="s">
        <v>52</v>
      </c>
    </row>
    <row r="8" spans="1:10" x14ac:dyDescent="0.2">
      <c r="A8" s="67">
        <v>1</v>
      </c>
      <c r="B8" s="16" t="s">
        <v>8</v>
      </c>
      <c r="C8" s="16" t="s">
        <v>9</v>
      </c>
      <c r="D8" s="17">
        <f>5985+275+150</f>
        <v>6410</v>
      </c>
      <c r="E8" s="17">
        <v>250</v>
      </c>
      <c r="F8" s="17">
        <v>200</v>
      </c>
      <c r="G8" s="46" t="s">
        <v>47</v>
      </c>
      <c r="H8" s="109"/>
      <c r="I8" s="109"/>
      <c r="J8" s="47">
        <v>375</v>
      </c>
    </row>
    <row r="9" spans="1:10" x14ac:dyDescent="0.2">
      <c r="A9" s="67">
        <v>2</v>
      </c>
      <c r="B9" s="16" t="s">
        <v>10</v>
      </c>
      <c r="C9" s="16" t="s">
        <v>11</v>
      </c>
      <c r="D9" s="17">
        <f>4185+275+150</f>
        <v>4610</v>
      </c>
      <c r="E9" s="17">
        <v>250</v>
      </c>
      <c r="F9" s="17">
        <v>200</v>
      </c>
      <c r="G9" s="46" t="s">
        <v>47</v>
      </c>
      <c r="H9" s="109"/>
      <c r="I9" s="109"/>
      <c r="J9" s="109"/>
    </row>
    <row r="10" spans="1:10" x14ac:dyDescent="0.2">
      <c r="A10" s="67">
        <v>3</v>
      </c>
      <c r="B10" s="16" t="s">
        <v>12</v>
      </c>
      <c r="C10" s="16" t="s">
        <v>13</v>
      </c>
      <c r="D10" s="17">
        <f>3610+275+150</f>
        <v>4035</v>
      </c>
      <c r="E10" s="17">
        <v>250</v>
      </c>
      <c r="F10" s="17">
        <v>200</v>
      </c>
      <c r="G10" s="46" t="s">
        <v>47</v>
      </c>
      <c r="H10" s="109"/>
      <c r="I10" s="47">
        <v>250</v>
      </c>
      <c r="J10" s="109"/>
    </row>
    <row r="11" spans="1:10" x14ac:dyDescent="0.2">
      <c r="A11" s="67">
        <v>4</v>
      </c>
      <c r="B11" s="16" t="s">
        <v>14</v>
      </c>
      <c r="C11" s="16" t="s">
        <v>15</v>
      </c>
      <c r="D11" s="17">
        <f>3260+275+150</f>
        <v>3685</v>
      </c>
      <c r="E11" s="17">
        <v>250</v>
      </c>
      <c r="F11" s="17">
        <v>200</v>
      </c>
      <c r="G11" s="46" t="s">
        <v>47</v>
      </c>
      <c r="H11" s="110">
        <v>121.84</v>
      </c>
      <c r="I11" s="47">
        <v>250</v>
      </c>
      <c r="J11" s="109"/>
    </row>
    <row r="12" spans="1:10" ht="15.75" customHeight="1" x14ac:dyDescent="0.2">
      <c r="A12" s="67">
        <v>5</v>
      </c>
      <c r="B12" s="16" t="s">
        <v>16</v>
      </c>
      <c r="C12" s="16" t="s">
        <v>17</v>
      </c>
      <c r="D12" s="17">
        <f>3260+275+150</f>
        <v>3685</v>
      </c>
      <c r="E12" s="17">
        <v>250</v>
      </c>
      <c r="F12" s="17">
        <v>200</v>
      </c>
      <c r="G12" s="46" t="s">
        <v>47</v>
      </c>
      <c r="H12" s="46"/>
      <c r="I12" s="46"/>
      <c r="J12" s="109"/>
    </row>
    <row r="13" spans="1:10" ht="13.5" customHeight="1" x14ac:dyDescent="0.2">
      <c r="A13" s="67">
        <v>6</v>
      </c>
      <c r="B13" s="18" t="s">
        <v>18</v>
      </c>
      <c r="C13" s="16" t="s">
        <v>19</v>
      </c>
      <c r="D13" s="17">
        <f>3075+275+150</f>
        <v>3500</v>
      </c>
      <c r="E13" s="17">
        <v>250</v>
      </c>
      <c r="F13" s="17">
        <v>200</v>
      </c>
      <c r="G13" s="46" t="s">
        <v>47</v>
      </c>
      <c r="H13" s="46"/>
      <c r="I13" s="46"/>
      <c r="J13" s="109"/>
    </row>
    <row r="14" spans="1:10" x14ac:dyDescent="0.2">
      <c r="A14" s="67">
        <v>7</v>
      </c>
      <c r="B14" s="18" t="s">
        <v>20</v>
      </c>
      <c r="C14" s="16" t="s">
        <v>21</v>
      </c>
      <c r="D14" s="17">
        <f>3075+275+150</f>
        <v>3500</v>
      </c>
      <c r="E14" s="17">
        <v>250</v>
      </c>
      <c r="F14" s="17">
        <v>200</v>
      </c>
      <c r="G14" s="46" t="s">
        <v>47</v>
      </c>
      <c r="H14" s="46"/>
      <c r="I14" s="46"/>
      <c r="J14" s="109"/>
    </row>
    <row r="15" spans="1:10" x14ac:dyDescent="0.2">
      <c r="A15" s="67">
        <v>8</v>
      </c>
      <c r="B15" s="18" t="s">
        <v>22</v>
      </c>
      <c r="C15" s="16" t="s">
        <v>15</v>
      </c>
      <c r="D15" s="17">
        <f>3260+275+150</f>
        <v>3685</v>
      </c>
      <c r="E15" s="17">
        <v>250</v>
      </c>
      <c r="F15" s="17">
        <v>200</v>
      </c>
      <c r="G15" s="46" t="s">
        <v>47</v>
      </c>
      <c r="H15" s="110">
        <v>121.84</v>
      </c>
      <c r="I15" s="46"/>
      <c r="J15" s="109"/>
    </row>
    <row r="16" spans="1:10" x14ac:dyDescent="0.2">
      <c r="A16" s="67">
        <v>9</v>
      </c>
      <c r="B16" s="18" t="s">
        <v>23</v>
      </c>
      <c r="C16" s="16" t="s">
        <v>24</v>
      </c>
      <c r="D16" s="19">
        <f>3075+200+75+150</f>
        <v>3500</v>
      </c>
      <c r="E16" s="17">
        <v>250</v>
      </c>
      <c r="F16" s="17">
        <v>200</v>
      </c>
      <c r="G16" s="46" t="s">
        <v>47</v>
      </c>
      <c r="H16" s="46"/>
      <c r="I16" s="46"/>
      <c r="J16" s="109"/>
    </row>
    <row r="17" spans="1:10" x14ac:dyDescent="0.2">
      <c r="A17" s="67">
        <v>10</v>
      </c>
      <c r="B17" s="18" t="s">
        <v>25</v>
      </c>
      <c r="C17" s="16" t="s">
        <v>26</v>
      </c>
      <c r="D17" s="17">
        <f>3010+275+150</f>
        <v>3435</v>
      </c>
      <c r="E17" s="17">
        <v>250</v>
      </c>
      <c r="F17" s="17">
        <v>200</v>
      </c>
      <c r="G17" s="46" t="s">
        <v>47</v>
      </c>
      <c r="H17" s="46"/>
      <c r="I17" s="46"/>
      <c r="J17" s="109"/>
    </row>
    <row r="18" spans="1:10" x14ac:dyDescent="0.2">
      <c r="A18" s="67">
        <v>11</v>
      </c>
      <c r="B18" s="16" t="s">
        <v>27</v>
      </c>
      <c r="C18" s="16" t="s">
        <v>28</v>
      </c>
      <c r="D18" s="17">
        <f>3010+275+150</f>
        <v>3435</v>
      </c>
      <c r="E18" s="17">
        <v>250</v>
      </c>
      <c r="F18" s="17">
        <v>200</v>
      </c>
      <c r="G18" s="46" t="s">
        <v>47</v>
      </c>
      <c r="H18" s="47">
        <v>355.6</v>
      </c>
      <c r="I18" s="46"/>
      <c r="J18" s="109"/>
    </row>
    <row r="19" spans="1:10" x14ac:dyDescent="0.2">
      <c r="A19" s="67">
        <v>12</v>
      </c>
      <c r="B19" s="16" t="s">
        <v>29</v>
      </c>
      <c r="C19" s="16" t="s">
        <v>30</v>
      </c>
      <c r="D19" s="17">
        <f>3010+275+150</f>
        <v>3435</v>
      </c>
      <c r="E19" s="17">
        <v>250</v>
      </c>
      <c r="F19" s="17">
        <v>200</v>
      </c>
      <c r="G19" s="46" t="s">
        <v>47</v>
      </c>
      <c r="H19" s="46"/>
      <c r="I19" s="46"/>
      <c r="J19" s="109"/>
    </row>
    <row r="20" spans="1:10" x14ac:dyDescent="0.2">
      <c r="A20" s="67">
        <v>13</v>
      </c>
      <c r="B20" s="18" t="s">
        <v>31</v>
      </c>
      <c r="C20" s="16" t="s">
        <v>30</v>
      </c>
      <c r="D20" s="17">
        <f>3285+150</f>
        <v>3435</v>
      </c>
      <c r="E20" s="17">
        <v>250</v>
      </c>
      <c r="F20" s="17">
        <v>200</v>
      </c>
      <c r="G20" s="46" t="s">
        <v>47</v>
      </c>
      <c r="H20" s="47">
        <v>75.72</v>
      </c>
      <c r="I20" s="46"/>
      <c r="J20" s="109"/>
    </row>
    <row r="21" spans="1:10" x14ac:dyDescent="0.2">
      <c r="A21" s="67">
        <v>14</v>
      </c>
      <c r="B21" s="16" t="s">
        <v>32</v>
      </c>
      <c r="C21" s="16" t="s">
        <v>30</v>
      </c>
      <c r="D21" s="17">
        <f>3010+275+150</f>
        <v>3435</v>
      </c>
      <c r="E21" s="17">
        <v>250</v>
      </c>
      <c r="F21" s="17">
        <v>200</v>
      </c>
      <c r="G21" s="46" t="s">
        <v>47</v>
      </c>
      <c r="H21" s="46"/>
      <c r="I21" s="46"/>
      <c r="J21" s="109"/>
    </row>
    <row r="22" spans="1:10" x14ac:dyDescent="0.2">
      <c r="A22" s="67">
        <v>15</v>
      </c>
      <c r="B22" s="16" t="s">
        <v>33</v>
      </c>
      <c r="C22" s="16" t="s">
        <v>34</v>
      </c>
      <c r="D22" s="17">
        <f>3010+275+150</f>
        <v>3435</v>
      </c>
      <c r="E22" s="17">
        <v>250</v>
      </c>
      <c r="F22" s="17">
        <v>200</v>
      </c>
      <c r="G22" s="46" t="s">
        <v>47</v>
      </c>
      <c r="H22" s="47">
        <v>18.93</v>
      </c>
      <c r="I22" s="46"/>
      <c r="J22" s="109"/>
    </row>
    <row r="23" spans="1:10" x14ac:dyDescent="0.2">
      <c r="A23" s="67">
        <v>16</v>
      </c>
      <c r="B23" s="16" t="s">
        <v>35</v>
      </c>
      <c r="C23" s="16" t="s">
        <v>34</v>
      </c>
      <c r="D23" s="17">
        <f>3010+275+150</f>
        <v>3435</v>
      </c>
      <c r="E23" s="17">
        <v>250</v>
      </c>
      <c r="F23" s="17">
        <v>200</v>
      </c>
      <c r="G23" s="46" t="s">
        <v>47</v>
      </c>
      <c r="H23" s="111">
        <v>302.87</v>
      </c>
      <c r="I23" s="47"/>
      <c r="J23" s="109"/>
    </row>
    <row r="24" spans="1:10" x14ac:dyDescent="0.2">
      <c r="A24" s="67">
        <v>17</v>
      </c>
      <c r="B24" s="16" t="s">
        <v>36</v>
      </c>
      <c r="C24" s="16" t="s">
        <v>30</v>
      </c>
      <c r="D24" s="17">
        <f>3010+275+150</f>
        <v>3435</v>
      </c>
      <c r="E24" s="17">
        <v>250</v>
      </c>
      <c r="F24" s="17">
        <v>200</v>
      </c>
      <c r="G24" s="46" t="s">
        <v>47</v>
      </c>
      <c r="H24" s="47">
        <v>358.78</v>
      </c>
      <c r="I24" s="46"/>
      <c r="J24" s="109"/>
    </row>
    <row r="25" spans="1:10" x14ac:dyDescent="0.2">
      <c r="A25" s="67">
        <v>18</v>
      </c>
      <c r="B25" s="16" t="s">
        <v>37</v>
      </c>
      <c r="C25" s="16" t="s">
        <v>30</v>
      </c>
      <c r="D25" s="17">
        <f>3010+275</f>
        <v>3285</v>
      </c>
      <c r="E25" s="17">
        <v>250</v>
      </c>
      <c r="F25" s="17">
        <v>200</v>
      </c>
      <c r="G25" s="46" t="s">
        <v>47</v>
      </c>
      <c r="H25" s="47"/>
      <c r="I25" s="47"/>
      <c r="J25" s="109"/>
    </row>
    <row r="26" spans="1:10" x14ac:dyDescent="0.2">
      <c r="A26" s="67">
        <v>19</v>
      </c>
      <c r="B26" s="16" t="s">
        <v>38</v>
      </c>
      <c r="C26" s="16" t="s">
        <v>34</v>
      </c>
      <c r="D26" s="17">
        <f>3010+275+150</f>
        <v>3435</v>
      </c>
      <c r="E26" s="17">
        <v>250</v>
      </c>
      <c r="F26" s="17">
        <v>200</v>
      </c>
      <c r="G26" s="46" t="s">
        <v>47</v>
      </c>
      <c r="H26" s="47"/>
      <c r="I26" s="47"/>
      <c r="J26" s="109"/>
    </row>
    <row r="27" spans="1:10" x14ac:dyDescent="0.2">
      <c r="A27" s="67">
        <v>20</v>
      </c>
      <c r="B27" s="16" t="s">
        <v>39</v>
      </c>
      <c r="C27" s="16" t="s">
        <v>30</v>
      </c>
      <c r="D27" s="17">
        <f>3010+275+150</f>
        <v>3435</v>
      </c>
      <c r="E27" s="17">
        <v>250</v>
      </c>
      <c r="F27" s="17">
        <v>200</v>
      </c>
      <c r="G27" s="46" t="s">
        <v>47</v>
      </c>
      <c r="H27" s="46"/>
      <c r="I27" s="46"/>
      <c r="J27" s="109"/>
    </row>
    <row r="28" spans="1:10" x14ac:dyDescent="0.2">
      <c r="A28" s="67">
        <v>21</v>
      </c>
      <c r="B28" s="16" t="s">
        <v>40</v>
      </c>
      <c r="C28" s="16" t="s">
        <v>34</v>
      </c>
      <c r="D28" s="17">
        <f>3010+275+150</f>
        <v>3435</v>
      </c>
      <c r="E28" s="17">
        <v>250</v>
      </c>
      <c r="F28" s="17">
        <v>200</v>
      </c>
      <c r="G28" s="46" t="s">
        <v>47</v>
      </c>
      <c r="H28" s="47">
        <v>358.78</v>
      </c>
      <c r="I28" s="46"/>
      <c r="J28" s="109"/>
    </row>
    <row r="29" spans="1:10" x14ac:dyDescent="0.2">
      <c r="A29" s="67">
        <v>22</v>
      </c>
      <c r="B29" s="16" t="s">
        <v>41</v>
      </c>
      <c r="C29" s="16" t="s">
        <v>30</v>
      </c>
      <c r="D29" s="17">
        <f>3010+275+150</f>
        <v>3435</v>
      </c>
      <c r="E29" s="17">
        <v>250</v>
      </c>
      <c r="F29" s="17">
        <v>200</v>
      </c>
      <c r="G29" s="46" t="s">
        <v>47</v>
      </c>
      <c r="H29" s="46"/>
      <c r="I29" s="46"/>
      <c r="J29" s="109"/>
    </row>
    <row r="30" spans="1:10" x14ac:dyDescent="0.2">
      <c r="A30" s="67">
        <v>23</v>
      </c>
      <c r="B30" s="16" t="s">
        <v>42</v>
      </c>
      <c r="C30" s="16" t="s">
        <v>43</v>
      </c>
      <c r="D30" s="17">
        <f>3160+275+150</f>
        <v>3585</v>
      </c>
      <c r="E30" s="17">
        <v>250</v>
      </c>
      <c r="F30" s="17">
        <v>200</v>
      </c>
      <c r="G30" s="46" t="s">
        <v>47</v>
      </c>
      <c r="H30" s="47">
        <v>19.760000000000002</v>
      </c>
      <c r="I30" s="47"/>
      <c r="J30" s="109"/>
    </row>
    <row r="31" spans="1:10" ht="9.75" customHeight="1" x14ac:dyDescent="0.2">
      <c r="A31" s="67">
        <v>24</v>
      </c>
      <c r="B31" s="16" t="s">
        <v>44</v>
      </c>
      <c r="C31" s="16" t="s">
        <v>45</v>
      </c>
      <c r="D31" s="17">
        <f>3000+6+275+150</f>
        <v>3431</v>
      </c>
      <c r="E31" s="17">
        <v>250</v>
      </c>
      <c r="F31" s="17">
        <v>200</v>
      </c>
      <c r="G31" s="46" t="s">
        <v>47</v>
      </c>
      <c r="H31" s="46"/>
      <c r="I31" s="46"/>
      <c r="J31" s="109"/>
    </row>
    <row r="32" spans="1:10" ht="14.25" customHeight="1" x14ac:dyDescent="0.2">
      <c r="A32" s="67">
        <v>25</v>
      </c>
      <c r="B32" s="16" t="s">
        <v>46</v>
      </c>
      <c r="C32" s="16" t="s">
        <v>45</v>
      </c>
      <c r="D32" s="17">
        <f>3000+6+275+150</f>
        <v>3431</v>
      </c>
      <c r="E32" s="17">
        <v>250</v>
      </c>
      <c r="F32" s="17">
        <v>200</v>
      </c>
      <c r="G32" s="46" t="s">
        <v>47</v>
      </c>
      <c r="H32" s="109"/>
      <c r="I32" s="47">
        <v>250</v>
      </c>
      <c r="J32" s="10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7396-7B5C-401D-A02D-EDAB5ACF247C}">
  <dimension ref="A1:J33"/>
  <sheetViews>
    <sheetView zoomScale="64" zoomScaleNormal="64" workbookViewId="0">
      <selection activeCell="C1" sqref="C1"/>
    </sheetView>
  </sheetViews>
  <sheetFormatPr baseColWidth="10" defaultRowHeight="15" x14ac:dyDescent="0.25"/>
  <cols>
    <col min="1" max="1" width="7.85546875" style="60" customWidth="1"/>
    <col min="2" max="2" width="60.140625" style="58" customWidth="1"/>
    <col min="3" max="3" width="51.42578125" style="58" customWidth="1"/>
    <col min="4" max="4" width="18.85546875" style="58" customWidth="1"/>
    <col min="5" max="5" width="16.7109375" style="58" customWidth="1"/>
    <col min="6" max="6" width="18.5703125" style="58" customWidth="1"/>
    <col min="7" max="7" width="33.140625" style="58" customWidth="1"/>
    <col min="8" max="8" width="29.42578125" style="58" customWidth="1"/>
    <col min="9" max="9" width="31.7109375" style="58" customWidth="1"/>
    <col min="10" max="10" width="26.42578125" style="58" customWidth="1"/>
    <col min="11" max="16384" width="11.42578125" style="58"/>
  </cols>
  <sheetData>
    <row r="1" spans="1:10" s="56" customFormat="1" ht="15.75" x14ac:dyDescent="0.25">
      <c r="A1" s="61" t="s">
        <v>54</v>
      </c>
      <c r="B1" s="62"/>
      <c r="C1" s="55"/>
    </row>
    <row r="2" spans="1:10" ht="15.75" x14ac:dyDescent="0.25">
      <c r="A2" s="63" t="s">
        <v>1</v>
      </c>
      <c r="B2" s="64"/>
      <c r="C2" s="57"/>
    </row>
    <row r="3" spans="1:10" ht="15.75" x14ac:dyDescent="0.25">
      <c r="A3" s="63" t="s">
        <v>59</v>
      </c>
      <c r="B3" s="64"/>
      <c r="C3" s="59"/>
    </row>
    <row r="4" spans="1:10" x14ac:dyDescent="0.25">
      <c r="A4" s="65"/>
      <c r="B4" s="66"/>
    </row>
    <row r="7" spans="1:10" ht="45" x14ac:dyDescent="0.25">
      <c r="A7" s="12" t="s">
        <v>2</v>
      </c>
      <c r="B7" s="28" t="s">
        <v>3</v>
      </c>
      <c r="C7" s="29" t="s">
        <v>4</v>
      </c>
      <c r="D7" s="30" t="s">
        <v>5</v>
      </c>
      <c r="E7" s="31" t="s">
        <v>6</v>
      </c>
      <c r="F7" s="31" t="s">
        <v>7</v>
      </c>
      <c r="G7" s="50" t="s">
        <v>49</v>
      </c>
      <c r="H7" s="50" t="s">
        <v>50</v>
      </c>
      <c r="I7" s="50" t="s">
        <v>51</v>
      </c>
      <c r="J7" s="50" t="s">
        <v>52</v>
      </c>
    </row>
    <row r="8" spans="1:10" x14ac:dyDescent="0.25">
      <c r="A8" s="67">
        <v>1</v>
      </c>
      <c r="B8" s="22" t="s">
        <v>8</v>
      </c>
      <c r="C8" s="22" t="s">
        <v>9</v>
      </c>
      <c r="D8" s="23">
        <f>5985+275+150</f>
        <v>6410</v>
      </c>
      <c r="E8" s="23">
        <v>250</v>
      </c>
      <c r="F8" s="23">
        <v>200</v>
      </c>
      <c r="G8" s="51" t="s">
        <v>47</v>
      </c>
      <c r="H8" s="51"/>
      <c r="I8" s="51" t="s">
        <v>55</v>
      </c>
      <c r="J8" s="52">
        <v>375</v>
      </c>
    </row>
    <row r="9" spans="1:10" x14ac:dyDescent="0.25">
      <c r="A9" s="67">
        <v>2</v>
      </c>
      <c r="B9" s="22" t="s">
        <v>10</v>
      </c>
      <c r="C9" s="22" t="s">
        <v>11</v>
      </c>
      <c r="D9" s="23">
        <f>4185+275+150</f>
        <v>4610</v>
      </c>
      <c r="E9" s="23">
        <v>250</v>
      </c>
      <c r="F9" s="23">
        <v>200</v>
      </c>
      <c r="G9" s="51" t="s">
        <v>47</v>
      </c>
      <c r="H9" s="51"/>
      <c r="I9" s="51" t="s">
        <v>55</v>
      </c>
      <c r="J9" s="51"/>
    </row>
    <row r="10" spans="1:10" x14ac:dyDescent="0.25">
      <c r="A10" s="67">
        <v>3</v>
      </c>
      <c r="B10" s="22" t="s">
        <v>12</v>
      </c>
      <c r="C10" s="22" t="s">
        <v>13</v>
      </c>
      <c r="D10" s="23">
        <f>3610+275+150</f>
        <v>4035</v>
      </c>
      <c r="E10" s="23">
        <v>250</v>
      </c>
      <c r="F10" s="23">
        <v>200</v>
      </c>
      <c r="G10" s="51" t="s">
        <v>47</v>
      </c>
      <c r="H10" s="51"/>
      <c r="I10" s="51" t="s">
        <v>55</v>
      </c>
      <c r="J10" s="51"/>
    </row>
    <row r="11" spans="1:10" x14ac:dyDescent="0.25">
      <c r="A11" s="67">
        <v>4</v>
      </c>
      <c r="B11" s="22" t="s">
        <v>14</v>
      </c>
      <c r="C11" s="22" t="s">
        <v>15</v>
      </c>
      <c r="D11" s="23">
        <f>3260+275+150</f>
        <v>3685</v>
      </c>
      <c r="E11" s="23">
        <v>250</v>
      </c>
      <c r="F11" s="23">
        <v>200</v>
      </c>
      <c r="G11" s="51" t="s">
        <v>47</v>
      </c>
      <c r="H11" s="53">
        <v>121.84</v>
      </c>
      <c r="I11" s="51" t="s">
        <v>55</v>
      </c>
      <c r="J11" s="51"/>
    </row>
    <row r="12" spans="1:10" x14ac:dyDescent="0.25">
      <c r="A12" s="67">
        <v>5</v>
      </c>
      <c r="B12" s="22" t="s">
        <v>16</v>
      </c>
      <c r="C12" s="22" t="s">
        <v>17</v>
      </c>
      <c r="D12" s="23">
        <f>3260+275+150</f>
        <v>3685</v>
      </c>
      <c r="E12" s="23">
        <v>250</v>
      </c>
      <c r="F12" s="23">
        <v>200</v>
      </c>
      <c r="G12" s="51" t="s">
        <v>47</v>
      </c>
      <c r="H12" s="51"/>
      <c r="I12" s="51" t="s">
        <v>55</v>
      </c>
      <c r="J12" s="51"/>
    </row>
    <row r="13" spans="1:10" x14ac:dyDescent="0.25">
      <c r="A13" s="67">
        <v>6</v>
      </c>
      <c r="B13" s="24" t="s">
        <v>18</v>
      </c>
      <c r="C13" s="22" t="s">
        <v>19</v>
      </c>
      <c r="D13" s="23">
        <f>3075+275+150</f>
        <v>3500</v>
      </c>
      <c r="E13" s="23">
        <v>250</v>
      </c>
      <c r="F13" s="23">
        <v>200</v>
      </c>
      <c r="G13" s="51" t="s">
        <v>47</v>
      </c>
      <c r="H13" s="51"/>
      <c r="I13" s="51" t="s">
        <v>55</v>
      </c>
      <c r="J13" s="51"/>
    </row>
    <row r="14" spans="1:10" x14ac:dyDescent="0.25">
      <c r="A14" s="67">
        <v>7</v>
      </c>
      <c r="B14" s="24" t="s">
        <v>20</v>
      </c>
      <c r="C14" s="22" t="s">
        <v>21</v>
      </c>
      <c r="D14" s="23">
        <f>3075+275+150</f>
        <v>3500</v>
      </c>
      <c r="E14" s="23">
        <v>250</v>
      </c>
      <c r="F14" s="23">
        <v>200</v>
      </c>
      <c r="G14" s="51" t="s">
        <v>47</v>
      </c>
      <c r="H14" s="51"/>
      <c r="I14" s="51" t="s">
        <v>55</v>
      </c>
      <c r="J14" s="51"/>
    </row>
    <row r="15" spans="1:10" x14ac:dyDescent="0.25">
      <c r="A15" s="67">
        <v>8</v>
      </c>
      <c r="B15" s="24" t="s">
        <v>22</v>
      </c>
      <c r="C15" s="22" t="s">
        <v>15</v>
      </c>
      <c r="D15" s="23">
        <f>3260+275+150</f>
        <v>3685</v>
      </c>
      <c r="E15" s="23">
        <v>250</v>
      </c>
      <c r="F15" s="23">
        <v>200</v>
      </c>
      <c r="G15" s="51" t="s">
        <v>47</v>
      </c>
      <c r="H15" s="53">
        <v>609.19000000000005</v>
      </c>
      <c r="I15" s="51" t="s">
        <v>55</v>
      </c>
      <c r="J15" s="51"/>
    </row>
    <row r="16" spans="1:10" x14ac:dyDescent="0.25">
      <c r="A16" s="67">
        <v>9</v>
      </c>
      <c r="B16" s="24" t="s">
        <v>23</v>
      </c>
      <c r="C16" s="22" t="s">
        <v>24</v>
      </c>
      <c r="D16" s="25">
        <f>3075+200+75+150</f>
        <v>3500</v>
      </c>
      <c r="E16" s="23">
        <v>250</v>
      </c>
      <c r="F16" s="23">
        <v>200</v>
      </c>
      <c r="G16" s="51" t="s">
        <v>47</v>
      </c>
      <c r="H16" s="51"/>
      <c r="I16" s="51" t="s">
        <v>55</v>
      </c>
      <c r="J16" s="51"/>
    </row>
    <row r="17" spans="1:10" x14ac:dyDescent="0.25">
      <c r="A17" s="67">
        <v>10</v>
      </c>
      <c r="B17" s="24" t="s">
        <v>25</v>
      </c>
      <c r="C17" s="22" t="s">
        <v>26</v>
      </c>
      <c r="D17" s="23">
        <f>3010+275+150</f>
        <v>3435</v>
      </c>
      <c r="E17" s="23">
        <v>250</v>
      </c>
      <c r="F17" s="23">
        <v>200</v>
      </c>
      <c r="G17" s="51" t="s">
        <v>47</v>
      </c>
      <c r="H17" s="51"/>
      <c r="I17" s="51" t="s">
        <v>55</v>
      </c>
      <c r="J17" s="51"/>
    </row>
    <row r="18" spans="1:10" x14ac:dyDescent="0.25">
      <c r="A18" s="67">
        <v>11</v>
      </c>
      <c r="B18" s="22" t="s">
        <v>27</v>
      </c>
      <c r="C18" s="22" t="s">
        <v>28</v>
      </c>
      <c r="D18" s="23">
        <f>3010+275+150</f>
        <v>3435</v>
      </c>
      <c r="E18" s="23">
        <v>250</v>
      </c>
      <c r="F18" s="23">
        <v>200</v>
      </c>
      <c r="G18" s="51" t="s">
        <v>47</v>
      </c>
      <c r="H18" s="52">
        <v>563.03</v>
      </c>
      <c r="I18" s="51" t="s">
        <v>55</v>
      </c>
      <c r="J18" s="51"/>
    </row>
    <row r="19" spans="1:10" x14ac:dyDescent="0.25">
      <c r="A19" s="67">
        <v>12</v>
      </c>
      <c r="B19" s="22" t="s">
        <v>29</v>
      </c>
      <c r="C19" s="22" t="s">
        <v>30</v>
      </c>
      <c r="D19" s="23">
        <f>3010+275+150</f>
        <v>3435</v>
      </c>
      <c r="E19" s="23">
        <v>250</v>
      </c>
      <c r="F19" s="23">
        <v>200</v>
      </c>
      <c r="G19" s="51" t="s">
        <v>47</v>
      </c>
      <c r="H19" s="51"/>
      <c r="I19" s="51" t="s">
        <v>55</v>
      </c>
      <c r="J19" s="51"/>
    </row>
    <row r="20" spans="1:10" x14ac:dyDescent="0.25">
      <c r="A20" s="67">
        <v>13</v>
      </c>
      <c r="B20" s="24" t="s">
        <v>31</v>
      </c>
      <c r="C20" s="22" t="s">
        <v>30</v>
      </c>
      <c r="D20" s="23">
        <f>3285+150</f>
        <v>3435</v>
      </c>
      <c r="E20" s="23">
        <v>250</v>
      </c>
      <c r="F20" s="23">
        <v>200</v>
      </c>
      <c r="G20" s="51" t="s">
        <v>47</v>
      </c>
      <c r="H20" s="52">
        <v>236.61</v>
      </c>
      <c r="I20" s="51" t="s">
        <v>55</v>
      </c>
      <c r="J20" s="51"/>
    </row>
    <row r="21" spans="1:10" x14ac:dyDescent="0.25">
      <c r="A21" s="67">
        <v>14</v>
      </c>
      <c r="B21" s="22" t="s">
        <v>32</v>
      </c>
      <c r="C21" s="22" t="s">
        <v>30</v>
      </c>
      <c r="D21" s="23">
        <f>3010+275+150</f>
        <v>3435</v>
      </c>
      <c r="E21" s="23">
        <v>250</v>
      </c>
      <c r="F21" s="23">
        <v>200</v>
      </c>
      <c r="G21" s="51" t="s">
        <v>47</v>
      </c>
      <c r="H21" s="51"/>
      <c r="I21" s="51" t="s">
        <v>55</v>
      </c>
      <c r="J21" s="51"/>
    </row>
    <row r="22" spans="1:10" x14ac:dyDescent="0.25">
      <c r="A22" s="67">
        <v>15</v>
      </c>
      <c r="B22" s="22" t="s">
        <v>33</v>
      </c>
      <c r="C22" s="22" t="s">
        <v>34</v>
      </c>
      <c r="D22" s="23">
        <f>3010+275+150</f>
        <v>3435</v>
      </c>
      <c r="E22" s="23">
        <v>250</v>
      </c>
      <c r="F22" s="23">
        <v>200</v>
      </c>
      <c r="G22" s="51" t="s">
        <v>47</v>
      </c>
      <c r="H22" s="52">
        <v>236.61</v>
      </c>
      <c r="I22" s="51" t="s">
        <v>55</v>
      </c>
      <c r="J22" s="51"/>
    </row>
    <row r="23" spans="1:10" x14ac:dyDescent="0.25">
      <c r="A23" s="67">
        <v>16</v>
      </c>
      <c r="B23" s="22" t="s">
        <v>35</v>
      </c>
      <c r="C23" s="22" t="s">
        <v>34</v>
      </c>
      <c r="D23" s="23">
        <f>3010+275+150</f>
        <v>3435</v>
      </c>
      <c r="E23" s="23">
        <v>250</v>
      </c>
      <c r="F23" s="23">
        <v>200</v>
      </c>
      <c r="G23" s="51" t="s">
        <v>47</v>
      </c>
      <c r="H23" s="54">
        <v>946.46</v>
      </c>
      <c r="I23" s="51" t="s">
        <v>55</v>
      </c>
      <c r="J23" s="51"/>
    </row>
    <row r="24" spans="1:10" x14ac:dyDescent="0.25">
      <c r="A24" s="67">
        <v>17</v>
      </c>
      <c r="B24" s="22" t="s">
        <v>36</v>
      </c>
      <c r="C24" s="22" t="s">
        <v>30</v>
      </c>
      <c r="D24" s="23">
        <f>3010+275+150</f>
        <v>3435</v>
      </c>
      <c r="E24" s="23">
        <v>250</v>
      </c>
      <c r="F24" s="23">
        <v>200</v>
      </c>
      <c r="G24" s="51" t="s">
        <v>47</v>
      </c>
      <c r="H24" s="52">
        <v>813.96</v>
      </c>
      <c r="I24" s="51" t="s">
        <v>55</v>
      </c>
      <c r="J24" s="51"/>
    </row>
    <row r="25" spans="1:10" x14ac:dyDescent="0.25">
      <c r="A25" s="67">
        <v>18</v>
      </c>
      <c r="B25" s="22" t="s">
        <v>37</v>
      </c>
      <c r="C25" s="22" t="s">
        <v>30</v>
      </c>
      <c r="D25" s="23">
        <f>3010+275</f>
        <v>3285</v>
      </c>
      <c r="E25" s="23">
        <v>250</v>
      </c>
      <c r="F25" s="23">
        <v>200</v>
      </c>
      <c r="G25" s="51" t="s">
        <v>47</v>
      </c>
      <c r="H25" s="52">
        <v>558.41999999999996</v>
      </c>
      <c r="I25" s="51" t="s">
        <v>55</v>
      </c>
      <c r="J25" s="51"/>
    </row>
    <row r="26" spans="1:10" x14ac:dyDescent="0.25">
      <c r="A26" s="67">
        <v>19</v>
      </c>
      <c r="B26" s="22" t="s">
        <v>38</v>
      </c>
      <c r="C26" s="22" t="s">
        <v>34</v>
      </c>
      <c r="D26" s="23">
        <f>3010+275+150</f>
        <v>3435</v>
      </c>
      <c r="E26" s="23">
        <v>250</v>
      </c>
      <c r="F26" s="23">
        <v>200</v>
      </c>
      <c r="G26" s="51" t="s">
        <v>47</v>
      </c>
      <c r="H26" s="52">
        <v>378.58</v>
      </c>
      <c r="I26" s="51" t="s">
        <v>55</v>
      </c>
      <c r="J26" s="51"/>
    </row>
    <row r="27" spans="1:10" x14ac:dyDescent="0.25">
      <c r="A27" s="67">
        <v>20</v>
      </c>
      <c r="B27" s="22" t="s">
        <v>39</v>
      </c>
      <c r="C27" s="22" t="s">
        <v>30</v>
      </c>
      <c r="D27" s="23">
        <f>3010+275+150</f>
        <v>3435</v>
      </c>
      <c r="E27" s="23">
        <v>250</v>
      </c>
      <c r="F27" s="23">
        <v>200</v>
      </c>
      <c r="G27" s="51" t="s">
        <v>47</v>
      </c>
      <c r="H27" s="52">
        <v>75.72</v>
      </c>
      <c r="I27" s="51" t="s">
        <v>55</v>
      </c>
      <c r="J27" s="51"/>
    </row>
    <row r="28" spans="1:10" x14ac:dyDescent="0.25">
      <c r="A28" s="67">
        <v>21</v>
      </c>
      <c r="B28" s="22" t="s">
        <v>40</v>
      </c>
      <c r="C28" s="22" t="s">
        <v>34</v>
      </c>
      <c r="D28" s="23">
        <f>3010+275+150</f>
        <v>3435</v>
      </c>
      <c r="E28" s="23">
        <v>250</v>
      </c>
      <c r="F28" s="23">
        <v>200</v>
      </c>
      <c r="G28" s="51" t="s">
        <v>47</v>
      </c>
      <c r="H28" s="52">
        <v>388.04</v>
      </c>
      <c r="I28" s="51" t="s">
        <v>55</v>
      </c>
      <c r="J28" s="51"/>
    </row>
    <row r="29" spans="1:10" x14ac:dyDescent="0.25">
      <c r="A29" s="67">
        <v>22</v>
      </c>
      <c r="B29" s="22" t="s">
        <v>41</v>
      </c>
      <c r="C29" s="22" t="s">
        <v>30</v>
      </c>
      <c r="D29" s="23">
        <f>3010+275+150</f>
        <v>3435</v>
      </c>
      <c r="E29" s="23">
        <v>250</v>
      </c>
      <c r="F29" s="23">
        <v>200</v>
      </c>
      <c r="G29" s="51" t="s">
        <v>47</v>
      </c>
      <c r="H29" s="52">
        <v>151.43</v>
      </c>
      <c r="I29" s="51" t="s">
        <v>55</v>
      </c>
      <c r="J29" s="51"/>
    </row>
    <row r="30" spans="1:10" x14ac:dyDescent="0.25">
      <c r="A30" s="67">
        <v>23</v>
      </c>
      <c r="B30" s="22" t="s">
        <v>42</v>
      </c>
      <c r="C30" s="22" t="s">
        <v>43</v>
      </c>
      <c r="D30" s="23">
        <f>3160+275+150</f>
        <v>3585</v>
      </c>
      <c r="E30" s="23">
        <v>250</v>
      </c>
      <c r="F30" s="23">
        <v>200</v>
      </c>
      <c r="G30" s="51" t="s">
        <v>47</v>
      </c>
      <c r="H30" s="52">
        <v>197.56</v>
      </c>
      <c r="I30" s="51" t="s">
        <v>55</v>
      </c>
      <c r="J30" s="51"/>
    </row>
    <row r="31" spans="1:10" x14ac:dyDescent="0.25">
      <c r="A31" s="67">
        <v>24</v>
      </c>
      <c r="B31" s="22" t="s">
        <v>44</v>
      </c>
      <c r="C31" s="22" t="s">
        <v>45</v>
      </c>
      <c r="D31" s="23">
        <f>3000+6+275+150</f>
        <v>3431</v>
      </c>
      <c r="E31" s="23">
        <v>250</v>
      </c>
      <c r="F31" s="23">
        <v>200</v>
      </c>
      <c r="G31" s="51" t="s">
        <v>47</v>
      </c>
      <c r="H31" s="51"/>
      <c r="I31" s="51" t="s">
        <v>55</v>
      </c>
      <c r="J31" s="51"/>
    </row>
    <row r="32" spans="1:10" x14ac:dyDescent="0.25">
      <c r="A32" s="67">
        <v>25</v>
      </c>
      <c r="B32" s="22" t="s">
        <v>46</v>
      </c>
      <c r="C32" s="22" t="s">
        <v>45</v>
      </c>
      <c r="D32" s="23">
        <f>3000+6+275+150</f>
        <v>3431</v>
      </c>
      <c r="E32" s="23">
        <v>250</v>
      </c>
      <c r="F32" s="23">
        <v>200</v>
      </c>
      <c r="G32" s="51" t="s">
        <v>47</v>
      </c>
      <c r="H32" s="51"/>
      <c r="I32" s="51" t="s">
        <v>55</v>
      </c>
      <c r="J32" s="51"/>
    </row>
    <row r="33" spans="1:10" x14ac:dyDescent="0.25">
      <c r="A33" s="68">
        <v>26</v>
      </c>
      <c r="B33" s="69" t="s">
        <v>57</v>
      </c>
      <c r="C33" s="51" t="s">
        <v>56</v>
      </c>
      <c r="D33" s="70">
        <v>3500</v>
      </c>
      <c r="E33" s="23">
        <v>250</v>
      </c>
      <c r="F33" s="23">
        <v>200</v>
      </c>
      <c r="G33" s="51" t="s">
        <v>47</v>
      </c>
      <c r="H33" s="51"/>
      <c r="I33" s="51" t="s">
        <v>55</v>
      </c>
      <c r="J33" s="5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9553-CEFF-4970-8226-DE0B1C1F8C45}">
  <dimension ref="A2:J33"/>
  <sheetViews>
    <sheetView zoomScale="40" zoomScaleNormal="40" workbookViewId="0">
      <selection activeCell="J55" sqref="J55"/>
    </sheetView>
  </sheetViews>
  <sheetFormatPr baseColWidth="10" defaultRowHeight="15" x14ac:dyDescent="0.2"/>
  <cols>
    <col min="1" max="1" width="8" style="71" customWidth="1"/>
    <col min="2" max="2" width="70.140625" style="71" customWidth="1"/>
    <col min="3" max="3" width="58.42578125" style="71" customWidth="1"/>
    <col min="4" max="4" width="31.85546875" style="71" customWidth="1"/>
    <col min="5" max="5" width="22.7109375" style="71" customWidth="1"/>
    <col min="6" max="6" width="24.7109375" style="71" customWidth="1"/>
    <col min="7" max="7" width="55.28515625" style="71" customWidth="1"/>
    <col min="8" max="8" width="48.85546875" style="71" customWidth="1"/>
    <col min="9" max="9" width="52.7109375" style="71" customWidth="1"/>
    <col min="10" max="10" width="42.7109375" style="71" customWidth="1"/>
    <col min="11" max="16384" width="11.42578125" style="71"/>
  </cols>
  <sheetData>
    <row r="2" spans="1:10" ht="27.75" x14ac:dyDescent="0.4">
      <c r="C2" s="115" t="s">
        <v>1</v>
      </c>
    </row>
    <row r="3" spans="1:10" ht="27.75" x14ac:dyDescent="0.4">
      <c r="C3" s="115" t="s">
        <v>59</v>
      </c>
    </row>
    <row r="7" spans="1:10" ht="64.5" customHeight="1" x14ac:dyDescent="0.2">
      <c r="A7" s="89" t="s">
        <v>2</v>
      </c>
      <c r="B7" s="89" t="s">
        <v>3</v>
      </c>
      <c r="C7" s="90" t="s">
        <v>4</v>
      </c>
      <c r="D7" s="91" t="s">
        <v>5</v>
      </c>
      <c r="E7" s="92" t="s">
        <v>6</v>
      </c>
      <c r="F7" s="92" t="s">
        <v>7</v>
      </c>
      <c r="G7" s="93" t="s">
        <v>49</v>
      </c>
      <c r="H7" s="93" t="s">
        <v>50</v>
      </c>
      <c r="I7" s="93" t="s">
        <v>51</v>
      </c>
      <c r="J7" s="93" t="s">
        <v>52</v>
      </c>
    </row>
    <row r="8" spans="1:10" ht="20.25" x14ac:dyDescent="0.2">
      <c r="A8" s="94">
        <v>1</v>
      </c>
      <c r="B8" s="95" t="s">
        <v>8</v>
      </c>
      <c r="C8" s="95" t="s">
        <v>9</v>
      </c>
      <c r="D8" s="96">
        <f>5985+275+150</f>
        <v>6410</v>
      </c>
      <c r="E8" s="96">
        <v>250</v>
      </c>
      <c r="F8" s="96">
        <v>200</v>
      </c>
      <c r="G8" s="97" t="s">
        <v>47</v>
      </c>
      <c r="H8" s="97"/>
      <c r="I8" s="97" t="s">
        <v>55</v>
      </c>
      <c r="J8" s="98">
        <v>375</v>
      </c>
    </row>
    <row r="9" spans="1:10" ht="29.25" customHeight="1" x14ac:dyDescent="0.2">
      <c r="A9" s="94">
        <v>2</v>
      </c>
      <c r="B9" s="95" t="s">
        <v>10</v>
      </c>
      <c r="C9" s="114" t="s">
        <v>11</v>
      </c>
      <c r="D9" s="96">
        <f>4185+275+150</f>
        <v>4610</v>
      </c>
      <c r="E9" s="96">
        <v>250</v>
      </c>
      <c r="F9" s="96">
        <v>200</v>
      </c>
      <c r="G9" s="97" t="s">
        <v>47</v>
      </c>
      <c r="H9" s="97"/>
      <c r="I9" s="97" t="s">
        <v>55</v>
      </c>
      <c r="J9" s="97"/>
    </row>
    <row r="10" spans="1:10" ht="20.25" x14ac:dyDescent="0.2">
      <c r="A10" s="94">
        <v>3</v>
      </c>
      <c r="B10" s="95" t="s">
        <v>12</v>
      </c>
      <c r="C10" s="95" t="s">
        <v>13</v>
      </c>
      <c r="D10" s="96">
        <f>3610+275+150</f>
        <v>4035</v>
      </c>
      <c r="E10" s="96">
        <v>250</v>
      </c>
      <c r="F10" s="96">
        <v>200</v>
      </c>
      <c r="G10" s="97" t="s">
        <v>47</v>
      </c>
      <c r="H10" s="97"/>
      <c r="I10" s="97" t="s">
        <v>55</v>
      </c>
      <c r="J10" s="97"/>
    </row>
    <row r="11" spans="1:10" ht="20.25" x14ac:dyDescent="0.2">
      <c r="A11" s="94">
        <v>4</v>
      </c>
      <c r="B11" s="95" t="s">
        <v>14</v>
      </c>
      <c r="C11" s="95" t="s">
        <v>15</v>
      </c>
      <c r="D11" s="96">
        <f>3260+275+150</f>
        <v>3685</v>
      </c>
      <c r="E11" s="96">
        <v>250</v>
      </c>
      <c r="F11" s="96">
        <v>200</v>
      </c>
      <c r="G11" s="97" t="s">
        <v>47</v>
      </c>
      <c r="H11" s="99">
        <v>276.37</v>
      </c>
      <c r="I11" s="97" t="s">
        <v>55</v>
      </c>
      <c r="J11" s="97"/>
    </row>
    <row r="12" spans="1:10" ht="23.25" customHeight="1" x14ac:dyDescent="0.2">
      <c r="A12" s="94">
        <v>5</v>
      </c>
      <c r="B12" s="95" t="s">
        <v>16</v>
      </c>
      <c r="C12" s="95" t="s">
        <v>17</v>
      </c>
      <c r="D12" s="96">
        <f>3260+275+150</f>
        <v>3685</v>
      </c>
      <c r="E12" s="96">
        <v>250</v>
      </c>
      <c r="F12" s="96">
        <v>200</v>
      </c>
      <c r="G12" s="97" t="s">
        <v>47</v>
      </c>
      <c r="H12" s="97"/>
      <c r="I12" s="97" t="s">
        <v>55</v>
      </c>
      <c r="J12" s="97"/>
    </row>
    <row r="13" spans="1:10" ht="20.25" x14ac:dyDescent="0.2">
      <c r="A13" s="94">
        <v>6</v>
      </c>
      <c r="B13" s="100" t="s">
        <v>18</v>
      </c>
      <c r="C13" s="95" t="s">
        <v>19</v>
      </c>
      <c r="D13" s="96">
        <f>3075+275+150</f>
        <v>3500</v>
      </c>
      <c r="E13" s="96">
        <v>250</v>
      </c>
      <c r="F13" s="96">
        <v>200</v>
      </c>
      <c r="G13" s="97" t="s">
        <v>47</v>
      </c>
      <c r="H13" s="97"/>
      <c r="I13" s="97" t="s">
        <v>55</v>
      </c>
      <c r="J13" s="97"/>
    </row>
    <row r="14" spans="1:10" ht="25.5" customHeight="1" x14ac:dyDescent="0.2">
      <c r="A14" s="94">
        <v>7</v>
      </c>
      <c r="B14" s="100" t="s">
        <v>20</v>
      </c>
      <c r="C14" s="95" t="s">
        <v>21</v>
      </c>
      <c r="D14" s="96">
        <f>3075+275+150</f>
        <v>3500</v>
      </c>
      <c r="E14" s="96">
        <v>250</v>
      </c>
      <c r="F14" s="96">
        <v>200</v>
      </c>
      <c r="G14" s="97" t="s">
        <v>47</v>
      </c>
      <c r="H14" s="97"/>
      <c r="I14" s="97" t="s">
        <v>55</v>
      </c>
      <c r="J14" s="97"/>
    </row>
    <row r="15" spans="1:10" ht="20.25" x14ac:dyDescent="0.2">
      <c r="A15" s="94">
        <v>8</v>
      </c>
      <c r="B15" s="100" t="s">
        <v>22</v>
      </c>
      <c r="C15" s="95" t="s">
        <v>15</v>
      </c>
      <c r="D15" s="96">
        <f>3260+275+150</f>
        <v>3685</v>
      </c>
      <c r="E15" s="96">
        <v>250</v>
      </c>
      <c r="F15" s="96">
        <v>200</v>
      </c>
      <c r="G15" s="97" t="s">
        <v>47</v>
      </c>
      <c r="H15" s="99">
        <v>414.56</v>
      </c>
      <c r="I15" s="97" t="s">
        <v>55</v>
      </c>
      <c r="J15" s="97"/>
    </row>
    <row r="16" spans="1:10" ht="20.25" x14ac:dyDescent="0.2">
      <c r="A16" s="94">
        <v>9</v>
      </c>
      <c r="B16" s="100" t="s">
        <v>23</v>
      </c>
      <c r="C16" s="95" t="s">
        <v>24</v>
      </c>
      <c r="D16" s="101">
        <f>3075+200+75+150</f>
        <v>3500</v>
      </c>
      <c r="E16" s="96">
        <v>250</v>
      </c>
      <c r="F16" s="96">
        <v>200</v>
      </c>
      <c r="G16" s="97" t="s">
        <v>47</v>
      </c>
      <c r="H16" s="97"/>
      <c r="I16" s="97" t="s">
        <v>55</v>
      </c>
      <c r="J16" s="97"/>
    </row>
    <row r="17" spans="1:10" ht="20.25" x14ac:dyDescent="0.2">
      <c r="A17" s="94">
        <v>10</v>
      </c>
      <c r="B17" s="100" t="s">
        <v>25</v>
      </c>
      <c r="C17" s="95" t="s">
        <v>26</v>
      </c>
      <c r="D17" s="96">
        <f>3010+275+150</f>
        <v>3435</v>
      </c>
      <c r="E17" s="96">
        <v>250</v>
      </c>
      <c r="F17" s="96">
        <v>200</v>
      </c>
      <c r="G17" s="97" t="s">
        <v>47</v>
      </c>
      <c r="H17" s="97"/>
      <c r="I17" s="97" t="s">
        <v>55</v>
      </c>
      <c r="J17" s="97"/>
    </row>
    <row r="18" spans="1:10" ht="20.25" x14ac:dyDescent="0.2">
      <c r="A18" s="94">
        <v>11</v>
      </c>
      <c r="B18" s="95" t="s">
        <v>27</v>
      </c>
      <c r="C18" s="95" t="s">
        <v>28</v>
      </c>
      <c r="D18" s="96">
        <f>3010+275+150</f>
        <v>3435</v>
      </c>
      <c r="E18" s="96">
        <v>250</v>
      </c>
      <c r="F18" s="96">
        <v>200</v>
      </c>
      <c r="G18" s="97" t="s">
        <v>47</v>
      </c>
      <c r="H18" s="98">
        <v>1053.08</v>
      </c>
      <c r="I18" s="97" t="s">
        <v>55</v>
      </c>
      <c r="J18" s="97"/>
    </row>
    <row r="19" spans="1:10" ht="21.75" customHeight="1" x14ac:dyDescent="0.2">
      <c r="A19" s="94">
        <v>12</v>
      </c>
      <c r="B19" s="95" t="s">
        <v>29</v>
      </c>
      <c r="C19" s="95" t="s">
        <v>30</v>
      </c>
      <c r="D19" s="96">
        <f>3010+275+150</f>
        <v>3435</v>
      </c>
      <c r="E19" s="96">
        <v>250</v>
      </c>
      <c r="F19" s="96">
        <v>200</v>
      </c>
      <c r="G19" s="97" t="s">
        <v>47</v>
      </c>
      <c r="H19" s="98">
        <v>171.75</v>
      </c>
      <c r="I19" s="97" t="s">
        <v>55</v>
      </c>
      <c r="J19" s="97"/>
    </row>
    <row r="20" spans="1:10" ht="20.25" x14ac:dyDescent="0.2">
      <c r="A20" s="94">
        <v>13</v>
      </c>
      <c r="B20" s="100" t="s">
        <v>31</v>
      </c>
      <c r="C20" s="95" t="s">
        <v>30</v>
      </c>
      <c r="D20" s="96">
        <f>3285+150</f>
        <v>3435</v>
      </c>
      <c r="E20" s="96">
        <v>250</v>
      </c>
      <c r="F20" s="96">
        <v>200</v>
      </c>
      <c r="G20" s="97" t="s">
        <v>47</v>
      </c>
      <c r="H20" s="98">
        <v>601.13</v>
      </c>
      <c r="I20" s="97" t="s">
        <v>55</v>
      </c>
      <c r="J20" s="97"/>
    </row>
    <row r="21" spans="1:10" ht="20.25" customHeight="1" x14ac:dyDescent="0.2">
      <c r="A21" s="94">
        <v>14</v>
      </c>
      <c r="B21" s="95" t="s">
        <v>32</v>
      </c>
      <c r="C21" s="95" t="s">
        <v>30</v>
      </c>
      <c r="D21" s="96">
        <f>3010+275+150</f>
        <v>3435</v>
      </c>
      <c r="E21" s="96">
        <v>250</v>
      </c>
      <c r="F21" s="96">
        <v>200</v>
      </c>
      <c r="G21" s="97" t="s">
        <v>47</v>
      </c>
      <c r="H21" s="113">
        <v>171.75</v>
      </c>
      <c r="I21" s="97" t="s">
        <v>55</v>
      </c>
      <c r="J21" s="97"/>
    </row>
    <row r="22" spans="1:10" ht="20.25" x14ac:dyDescent="0.2">
      <c r="A22" s="94">
        <v>15</v>
      </c>
      <c r="B22" s="95" t="s">
        <v>33</v>
      </c>
      <c r="C22" s="95" t="s">
        <v>34</v>
      </c>
      <c r="D22" s="96">
        <f>3010+275+150</f>
        <v>3435</v>
      </c>
      <c r="E22" s="96">
        <v>250</v>
      </c>
      <c r="F22" s="96">
        <v>200</v>
      </c>
      <c r="G22" s="97" t="s">
        <v>47</v>
      </c>
      <c r="H22" s="98">
        <v>257.63</v>
      </c>
      <c r="I22" s="97" t="s">
        <v>55</v>
      </c>
      <c r="J22" s="97"/>
    </row>
    <row r="23" spans="1:10" ht="20.25" x14ac:dyDescent="0.2">
      <c r="A23" s="94">
        <v>16</v>
      </c>
      <c r="B23" s="95" t="s">
        <v>35</v>
      </c>
      <c r="C23" s="95" t="s">
        <v>34</v>
      </c>
      <c r="D23" s="96">
        <f>3010+275+150</f>
        <v>3435</v>
      </c>
      <c r="E23" s="96">
        <v>250</v>
      </c>
      <c r="F23" s="96">
        <v>200</v>
      </c>
      <c r="G23" s="97" t="s">
        <v>47</v>
      </c>
      <c r="H23" s="102">
        <v>966.11</v>
      </c>
      <c r="I23" s="97" t="s">
        <v>55</v>
      </c>
      <c r="J23" s="97"/>
    </row>
    <row r="24" spans="1:10" ht="20.25" x14ac:dyDescent="0.2">
      <c r="A24" s="94">
        <v>17</v>
      </c>
      <c r="B24" s="95" t="s">
        <v>36</v>
      </c>
      <c r="C24" s="95" t="s">
        <v>30</v>
      </c>
      <c r="D24" s="96">
        <f>3010+275+150</f>
        <v>3435</v>
      </c>
      <c r="E24" s="96">
        <v>250</v>
      </c>
      <c r="F24" s="96">
        <v>200</v>
      </c>
      <c r="G24" s="97" t="s">
        <v>47</v>
      </c>
      <c r="H24" s="98">
        <v>128.81</v>
      </c>
      <c r="I24" s="97" t="s">
        <v>55</v>
      </c>
      <c r="J24" s="97"/>
    </row>
    <row r="25" spans="1:10" ht="20.25" x14ac:dyDescent="0.2">
      <c r="A25" s="94">
        <v>18</v>
      </c>
      <c r="B25" s="95" t="s">
        <v>37</v>
      </c>
      <c r="C25" s="95" t="s">
        <v>30</v>
      </c>
      <c r="D25" s="96">
        <f>3010+275</f>
        <v>3285</v>
      </c>
      <c r="E25" s="96">
        <v>250</v>
      </c>
      <c r="F25" s="96">
        <v>200</v>
      </c>
      <c r="G25" s="97" t="s">
        <v>47</v>
      </c>
      <c r="H25" s="98">
        <v>558.19000000000005</v>
      </c>
      <c r="I25" s="97" t="s">
        <v>55</v>
      </c>
      <c r="J25" s="97"/>
    </row>
    <row r="26" spans="1:10" ht="20.25" x14ac:dyDescent="0.2">
      <c r="A26" s="94">
        <v>19</v>
      </c>
      <c r="B26" s="95" t="s">
        <v>38</v>
      </c>
      <c r="C26" s="95" t="s">
        <v>34</v>
      </c>
      <c r="D26" s="96">
        <f>3010+275+150</f>
        <v>3435</v>
      </c>
      <c r="E26" s="96">
        <v>250</v>
      </c>
      <c r="F26" s="96">
        <v>200</v>
      </c>
      <c r="G26" s="97" t="s">
        <v>47</v>
      </c>
      <c r="H26" s="98">
        <v>579.66</v>
      </c>
      <c r="I26" s="97" t="s">
        <v>55</v>
      </c>
      <c r="J26" s="97"/>
    </row>
    <row r="27" spans="1:10" ht="20.25" x14ac:dyDescent="0.2">
      <c r="A27" s="94">
        <v>20</v>
      </c>
      <c r="B27" s="95" t="s">
        <v>39</v>
      </c>
      <c r="C27" s="95" t="s">
        <v>30</v>
      </c>
      <c r="D27" s="96">
        <f>3010+275+150</f>
        <v>3435</v>
      </c>
      <c r="E27" s="96">
        <v>250</v>
      </c>
      <c r="F27" s="96">
        <v>200</v>
      </c>
      <c r="G27" s="97" t="s">
        <v>47</v>
      </c>
      <c r="H27" s="98"/>
      <c r="I27" s="97" t="s">
        <v>55</v>
      </c>
      <c r="J27" s="97"/>
    </row>
    <row r="28" spans="1:10" ht="20.25" x14ac:dyDescent="0.2">
      <c r="A28" s="94">
        <v>21</v>
      </c>
      <c r="B28" s="95" t="s">
        <v>40</v>
      </c>
      <c r="C28" s="95" t="s">
        <v>34</v>
      </c>
      <c r="D28" s="96">
        <f>3010+275+150</f>
        <v>3435</v>
      </c>
      <c r="E28" s="96">
        <v>250</v>
      </c>
      <c r="F28" s="96">
        <v>200</v>
      </c>
      <c r="G28" s="97" t="s">
        <v>47</v>
      </c>
      <c r="H28" s="98">
        <v>708.48</v>
      </c>
      <c r="I28" s="97" t="s">
        <v>55</v>
      </c>
      <c r="J28" s="97"/>
    </row>
    <row r="29" spans="1:10" ht="20.25" x14ac:dyDescent="0.2">
      <c r="A29" s="94">
        <v>22</v>
      </c>
      <c r="B29" s="95" t="s">
        <v>41</v>
      </c>
      <c r="C29" s="95" t="s">
        <v>30</v>
      </c>
      <c r="D29" s="96">
        <f>3010+275+150</f>
        <v>3435</v>
      </c>
      <c r="E29" s="96">
        <v>250</v>
      </c>
      <c r="F29" s="96">
        <v>200</v>
      </c>
      <c r="G29" s="97" t="s">
        <v>47</v>
      </c>
      <c r="H29" s="98"/>
      <c r="I29" s="97" t="s">
        <v>55</v>
      </c>
      <c r="J29" s="97"/>
    </row>
    <row r="30" spans="1:10" ht="20.25" x14ac:dyDescent="0.2">
      <c r="A30" s="94">
        <v>23</v>
      </c>
      <c r="B30" s="95" t="s">
        <v>42</v>
      </c>
      <c r="C30" s="95" t="s">
        <v>43</v>
      </c>
      <c r="D30" s="96">
        <f>3160+275+150</f>
        <v>3585</v>
      </c>
      <c r="E30" s="96">
        <v>250</v>
      </c>
      <c r="F30" s="96">
        <v>200</v>
      </c>
      <c r="G30" s="97" t="s">
        <v>47</v>
      </c>
      <c r="H30" s="98">
        <v>302.48</v>
      </c>
      <c r="I30" s="97" t="s">
        <v>55</v>
      </c>
      <c r="J30" s="97"/>
    </row>
    <row r="31" spans="1:10" ht="21.75" customHeight="1" x14ac:dyDescent="0.2">
      <c r="A31" s="94">
        <v>24</v>
      </c>
      <c r="B31" s="95" t="s">
        <v>44</v>
      </c>
      <c r="C31" s="95" t="s">
        <v>45</v>
      </c>
      <c r="D31" s="96">
        <f>3000+6+275+150</f>
        <v>3431</v>
      </c>
      <c r="E31" s="96">
        <v>250</v>
      </c>
      <c r="F31" s="96">
        <v>200</v>
      </c>
      <c r="G31" s="97" t="s">
        <v>47</v>
      </c>
      <c r="H31" s="97"/>
      <c r="I31" s="97" t="s">
        <v>55</v>
      </c>
      <c r="J31" s="97"/>
    </row>
    <row r="32" spans="1:10" ht="24" customHeight="1" x14ac:dyDescent="0.2">
      <c r="A32" s="94">
        <v>25</v>
      </c>
      <c r="B32" s="95" t="s">
        <v>46</v>
      </c>
      <c r="C32" s="95" t="s">
        <v>45</v>
      </c>
      <c r="D32" s="96">
        <f>3000+6+275+150</f>
        <v>3431</v>
      </c>
      <c r="E32" s="96">
        <v>250</v>
      </c>
      <c r="F32" s="96">
        <v>200</v>
      </c>
      <c r="G32" s="97" t="s">
        <v>47</v>
      </c>
      <c r="H32" s="97"/>
      <c r="I32" s="97" t="s">
        <v>55</v>
      </c>
      <c r="J32" s="97"/>
    </row>
    <row r="33" spans="1:10" ht="20.25" x14ac:dyDescent="0.2">
      <c r="A33" s="103">
        <v>26</v>
      </c>
      <c r="B33" s="104" t="s">
        <v>57</v>
      </c>
      <c r="C33" s="97" t="s">
        <v>56</v>
      </c>
      <c r="D33" s="105">
        <v>3500</v>
      </c>
      <c r="E33" s="96">
        <v>250</v>
      </c>
      <c r="F33" s="96">
        <v>200</v>
      </c>
      <c r="G33" s="97" t="s">
        <v>47</v>
      </c>
      <c r="H33" s="97"/>
      <c r="I33" s="97" t="s">
        <v>55</v>
      </c>
      <c r="J33" s="97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9A9A-BC86-42FB-9427-5283D1F0B713}">
  <dimension ref="A1:J33"/>
  <sheetViews>
    <sheetView zoomScale="64" zoomScaleNormal="64" workbookViewId="0">
      <selection activeCell="A18" sqref="A18:J33"/>
    </sheetView>
  </sheetViews>
  <sheetFormatPr baseColWidth="10" defaultRowHeight="15" x14ac:dyDescent="0.25"/>
  <cols>
    <col min="1" max="1" width="8.7109375" customWidth="1"/>
    <col min="2" max="2" width="52.85546875" customWidth="1"/>
    <col min="3" max="3" width="49.42578125" customWidth="1"/>
    <col min="4" max="4" width="33.7109375" customWidth="1"/>
    <col min="5" max="5" width="38.42578125" customWidth="1"/>
    <col min="6" max="6" width="37.7109375" customWidth="1"/>
    <col min="7" max="7" width="50.7109375" customWidth="1"/>
    <col min="8" max="8" width="34.5703125" customWidth="1"/>
    <col min="9" max="9" width="40.140625" customWidth="1"/>
    <col min="10" max="10" width="36.85546875" customWidth="1"/>
  </cols>
  <sheetData>
    <row r="1" spans="1:10" ht="26.25" x14ac:dyDescent="0.4">
      <c r="B1" s="116" t="s">
        <v>1</v>
      </c>
    </row>
    <row r="2" spans="1:10" ht="26.25" x14ac:dyDescent="0.4">
      <c r="B2" s="116" t="s">
        <v>59</v>
      </c>
    </row>
    <row r="7" spans="1:10" ht="18" x14ac:dyDescent="0.25">
      <c r="A7" s="72" t="s">
        <v>2</v>
      </c>
      <c r="B7" s="72" t="s">
        <v>3</v>
      </c>
      <c r="C7" s="73" t="s">
        <v>4</v>
      </c>
      <c r="D7" s="74" t="s">
        <v>5</v>
      </c>
      <c r="E7" s="75" t="s">
        <v>6</v>
      </c>
      <c r="F7" s="75" t="s">
        <v>7</v>
      </c>
      <c r="G7" s="76" t="s">
        <v>49</v>
      </c>
      <c r="H7" s="76" t="s">
        <v>50</v>
      </c>
      <c r="I7" s="76" t="s">
        <v>51</v>
      </c>
      <c r="J7" s="76" t="s">
        <v>52</v>
      </c>
    </row>
    <row r="8" spans="1:10" ht="27.75" customHeight="1" x14ac:dyDescent="0.25">
      <c r="A8" s="77">
        <v>1</v>
      </c>
      <c r="B8" s="78" t="s">
        <v>8</v>
      </c>
      <c r="C8" s="78" t="s">
        <v>9</v>
      </c>
      <c r="D8" s="79">
        <f>5985+275+150</f>
        <v>6410</v>
      </c>
      <c r="E8" s="79">
        <v>250</v>
      </c>
      <c r="F8" s="79">
        <v>200</v>
      </c>
      <c r="G8" s="80" t="s">
        <v>47</v>
      </c>
      <c r="H8" s="80"/>
      <c r="I8" s="80" t="s">
        <v>55</v>
      </c>
      <c r="J8" s="81">
        <v>375</v>
      </c>
    </row>
    <row r="9" spans="1:10" ht="25.5" customHeight="1" x14ac:dyDescent="0.25">
      <c r="A9" s="77">
        <v>2</v>
      </c>
      <c r="B9" s="78" t="s">
        <v>10</v>
      </c>
      <c r="C9" s="78" t="s">
        <v>11</v>
      </c>
      <c r="D9" s="79">
        <f>4185+275+150</f>
        <v>4610</v>
      </c>
      <c r="E9" s="79">
        <v>250</v>
      </c>
      <c r="F9" s="79">
        <v>200</v>
      </c>
      <c r="G9" s="80" t="s">
        <v>47</v>
      </c>
      <c r="H9" s="80"/>
      <c r="I9" s="80" t="s">
        <v>55</v>
      </c>
      <c r="J9" s="80"/>
    </row>
    <row r="10" spans="1:10" ht="18" x14ac:dyDescent="0.25">
      <c r="A10" s="77">
        <v>3</v>
      </c>
      <c r="B10" s="78" t="s">
        <v>60</v>
      </c>
      <c r="C10" s="78" t="s">
        <v>13</v>
      </c>
      <c r="D10" s="79">
        <f>3610+275+150</f>
        <v>4035</v>
      </c>
      <c r="E10" s="79">
        <v>250</v>
      </c>
      <c r="F10" s="79">
        <v>200</v>
      </c>
      <c r="G10" s="80" t="s">
        <v>47</v>
      </c>
      <c r="H10" s="80"/>
      <c r="I10" s="80" t="s">
        <v>55</v>
      </c>
      <c r="J10" s="80"/>
    </row>
    <row r="11" spans="1:10" ht="22.5" customHeight="1" x14ac:dyDescent="0.25">
      <c r="A11" s="77">
        <v>4</v>
      </c>
      <c r="B11" s="78" t="s">
        <v>14</v>
      </c>
      <c r="C11" s="78" t="s">
        <v>15</v>
      </c>
      <c r="D11" s="79">
        <f>3260+275+150</f>
        <v>3685</v>
      </c>
      <c r="E11" s="79">
        <v>250</v>
      </c>
      <c r="F11" s="79">
        <v>200</v>
      </c>
      <c r="G11" s="80" t="s">
        <v>47</v>
      </c>
      <c r="H11" s="82"/>
      <c r="I11" s="80" t="s">
        <v>55</v>
      </c>
      <c r="J11" s="80"/>
    </row>
    <row r="12" spans="1:10" ht="20.25" customHeight="1" x14ac:dyDescent="0.25">
      <c r="A12" s="77">
        <v>5</v>
      </c>
      <c r="B12" s="78" t="s">
        <v>16</v>
      </c>
      <c r="C12" s="78" t="s">
        <v>17</v>
      </c>
      <c r="D12" s="79">
        <f>3260+275+150</f>
        <v>3685</v>
      </c>
      <c r="E12" s="79">
        <v>250</v>
      </c>
      <c r="F12" s="79">
        <v>200</v>
      </c>
      <c r="G12" s="80" t="s">
        <v>47</v>
      </c>
      <c r="H12" s="80"/>
      <c r="I12" s="80" t="s">
        <v>55</v>
      </c>
      <c r="J12" s="80"/>
    </row>
    <row r="13" spans="1:10" ht="21" customHeight="1" x14ac:dyDescent="0.25">
      <c r="A13" s="77">
        <v>6</v>
      </c>
      <c r="B13" s="83" t="s">
        <v>18</v>
      </c>
      <c r="C13" s="78" t="s">
        <v>19</v>
      </c>
      <c r="D13" s="79">
        <f>3075+275+150</f>
        <v>3500</v>
      </c>
      <c r="E13" s="79">
        <v>250</v>
      </c>
      <c r="F13" s="79">
        <v>200</v>
      </c>
      <c r="G13" s="80" t="s">
        <v>47</v>
      </c>
      <c r="H13" s="80"/>
      <c r="I13" s="80" t="s">
        <v>55</v>
      </c>
      <c r="J13" s="80"/>
    </row>
    <row r="14" spans="1:10" ht="21.75" customHeight="1" x14ac:dyDescent="0.25">
      <c r="A14" s="77">
        <v>7</v>
      </c>
      <c r="B14" s="83" t="s">
        <v>20</v>
      </c>
      <c r="C14" s="78" t="s">
        <v>21</v>
      </c>
      <c r="D14" s="79">
        <f>3075+275+150</f>
        <v>3500</v>
      </c>
      <c r="E14" s="79">
        <v>250</v>
      </c>
      <c r="F14" s="79">
        <v>200</v>
      </c>
      <c r="G14" s="80" t="s">
        <v>47</v>
      </c>
      <c r="H14" s="80"/>
      <c r="I14" s="80" t="s">
        <v>55</v>
      </c>
      <c r="J14" s="80"/>
    </row>
    <row r="15" spans="1:10" ht="22.5" customHeight="1" x14ac:dyDescent="0.25">
      <c r="A15" s="77">
        <v>8</v>
      </c>
      <c r="B15" s="83" t="s">
        <v>22</v>
      </c>
      <c r="C15" s="78" t="s">
        <v>15</v>
      </c>
      <c r="D15" s="79">
        <f>3260+275+150</f>
        <v>3685</v>
      </c>
      <c r="E15" s="79">
        <v>250</v>
      </c>
      <c r="F15" s="79">
        <v>200</v>
      </c>
      <c r="G15" s="80" t="s">
        <v>47</v>
      </c>
      <c r="H15" s="82"/>
      <c r="I15" s="80" t="s">
        <v>55</v>
      </c>
      <c r="J15" s="80"/>
    </row>
    <row r="16" spans="1:10" ht="18" x14ac:dyDescent="0.25">
      <c r="A16" s="77">
        <v>9</v>
      </c>
      <c r="B16" s="83" t="s">
        <v>23</v>
      </c>
      <c r="C16" s="78" t="s">
        <v>24</v>
      </c>
      <c r="D16" s="84">
        <f>3075+200+75+150</f>
        <v>3500</v>
      </c>
      <c r="E16" s="79">
        <v>250</v>
      </c>
      <c r="F16" s="79">
        <v>200</v>
      </c>
      <c r="G16" s="80" t="s">
        <v>47</v>
      </c>
      <c r="H16" s="80"/>
      <c r="I16" s="80" t="s">
        <v>55</v>
      </c>
      <c r="J16" s="80"/>
    </row>
    <row r="17" spans="1:10" ht="18" x14ac:dyDescent="0.25">
      <c r="A17" s="77">
        <v>10</v>
      </c>
      <c r="B17" s="83" t="s">
        <v>25</v>
      </c>
      <c r="C17" s="78" t="s">
        <v>26</v>
      </c>
      <c r="D17" s="79">
        <f>3010+275+150</f>
        <v>3435</v>
      </c>
      <c r="E17" s="79">
        <v>250</v>
      </c>
      <c r="F17" s="79">
        <v>200</v>
      </c>
      <c r="G17" s="80" t="s">
        <v>47</v>
      </c>
      <c r="H17" s="80"/>
      <c r="I17" s="80" t="s">
        <v>55</v>
      </c>
      <c r="J17" s="80"/>
    </row>
    <row r="18" spans="1:10" ht="19.5" customHeight="1" x14ac:dyDescent="0.25">
      <c r="A18" s="77">
        <v>11</v>
      </c>
      <c r="B18" s="78" t="s">
        <v>27</v>
      </c>
      <c r="C18" s="78" t="s">
        <v>28</v>
      </c>
      <c r="D18" s="79">
        <f>3010+275+150</f>
        <v>3435</v>
      </c>
      <c r="E18" s="79">
        <v>250</v>
      </c>
      <c r="F18" s="79">
        <v>200</v>
      </c>
      <c r="G18" s="80" t="s">
        <v>47</v>
      </c>
      <c r="H18" s="81">
        <v>784.21</v>
      </c>
      <c r="I18" s="80" t="s">
        <v>55</v>
      </c>
      <c r="J18" s="80"/>
    </row>
    <row r="19" spans="1:10" ht="18" x14ac:dyDescent="0.25">
      <c r="A19" s="77">
        <v>12</v>
      </c>
      <c r="B19" s="78" t="s">
        <v>29</v>
      </c>
      <c r="C19" s="78" t="s">
        <v>30</v>
      </c>
      <c r="D19" s="79">
        <f>3010+275+150</f>
        <v>3435</v>
      </c>
      <c r="E19" s="79">
        <v>250</v>
      </c>
      <c r="F19" s="79">
        <v>200</v>
      </c>
      <c r="G19" s="80" t="s">
        <v>47</v>
      </c>
      <c r="H19" s="80"/>
      <c r="I19" s="80" t="s">
        <v>55</v>
      </c>
      <c r="J19" s="80"/>
    </row>
    <row r="20" spans="1:10" ht="18" x14ac:dyDescent="0.25">
      <c r="A20" s="77">
        <v>13</v>
      </c>
      <c r="B20" s="83" t="s">
        <v>31</v>
      </c>
      <c r="C20" s="78" t="s">
        <v>30</v>
      </c>
      <c r="D20" s="79">
        <f>3285+150</f>
        <v>3435</v>
      </c>
      <c r="E20" s="79">
        <v>250</v>
      </c>
      <c r="F20" s="79">
        <v>200</v>
      </c>
      <c r="G20" s="80" t="s">
        <v>47</v>
      </c>
      <c r="H20" s="81">
        <v>751.41</v>
      </c>
      <c r="I20" s="80" t="s">
        <v>55</v>
      </c>
      <c r="J20" s="80"/>
    </row>
    <row r="21" spans="1:10" ht="18" x14ac:dyDescent="0.25">
      <c r="A21" s="77">
        <v>14</v>
      </c>
      <c r="B21" s="78" t="s">
        <v>32</v>
      </c>
      <c r="C21" s="78" t="s">
        <v>30</v>
      </c>
      <c r="D21" s="79">
        <f>3010+275+150</f>
        <v>3435</v>
      </c>
      <c r="E21" s="79">
        <v>250</v>
      </c>
      <c r="F21" s="79">
        <v>200</v>
      </c>
      <c r="G21" s="80" t="s">
        <v>47</v>
      </c>
      <c r="H21" s="80"/>
      <c r="I21" s="80" t="s">
        <v>55</v>
      </c>
      <c r="J21" s="80"/>
    </row>
    <row r="22" spans="1:10" ht="18" x14ac:dyDescent="0.25">
      <c r="A22" s="77">
        <v>15</v>
      </c>
      <c r="B22" s="78" t="s">
        <v>33</v>
      </c>
      <c r="C22" s="78" t="s">
        <v>34</v>
      </c>
      <c r="D22" s="79">
        <f>3010+275+150</f>
        <v>3435</v>
      </c>
      <c r="E22" s="79">
        <v>250</v>
      </c>
      <c r="F22" s="79">
        <v>200</v>
      </c>
      <c r="G22" s="80" t="s">
        <v>47</v>
      </c>
      <c r="H22" s="81">
        <v>118.08</v>
      </c>
      <c r="I22" s="80" t="s">
        <v>55</v>
      </c>
      <c r="J22" s="80"/>
    </row>
    <row r="23" spans="1:10" ht="18" x14ac:dyDescent="0.25">
      <c r="A23" s="77">
        <v>16</v>
      </c>
      <c r="B23" s="78" t="s">
        <v>35</v>
      </c>
      <c r="C23" s="78" t="s">
        <v>34</v>
      </c>
      <c r="D23" s="79">
        <f>3010+275+150</f>
        <v>3435</v>
      </c>
      <c r="E23" s="79">
        <v>250</v>
      </c>
      <c r="F23" s="79">
        <v>200</v>
      </c>
      <c r="G23" s="80" t="s">
        <v>47</v>
      </c>
      <c r="H23" s="85">
        <v>407.91</v>
      </c>
      <c r="I23" s="80" t="s">
        <v>55</v>
      </c>
      <c r="J23" s="80"/>
    </row>
    <row r="24" spans="1:10" ht="18" x14ac:dyDescent="0.25">
      <c r="A24" s="77">
        <v>17</v>
      </c>
      <c r="B24" s="78" t="s">
        <v>36</v>
      </c>
      <c r="C24" s="78" t="s">
        <v>30</v>
      </c>
      <c r="D24" s="79">
        <f>3010+275+150</f>
        <v>3435</v>
      </c>
      <c r="E24" s="79">
        <v>250</v>
      </c>
      <c r="F24" s="79">
        <v>200</v>
      </c>
      <c r="G24" s="80" t="s">
        <v>47</v>
      </c>
      <c r="H24" s="81">
        <v>42.94</v>
      </c>
      <c r="I24" s="80" t="s">
        <v>55</v>
      </c>
      <c r="J24" s="80"/>
    </row>
    <row r="25" spans="1:10" ht="18" x14ac:dyDescent="0.25">
      <c r="A25" s="77">
        <v>18</v>
      </c>
      <c r="B25" s="78" t="s">
        <v>37</v>
      </c>
      <c r="C25" s="78" t="s">
        <v>30</v>
      </c>
      <c r="D25" s="79">
        <f>3010+275</f>
        <v>3285</v>
      </c>
      <c r="E25" s="79">
        <v>250</v>
      </c>
      <c r="F25" s="79">
        <v>200</v>
      </c>
      <c r="G25" s="80" t="s">
        <v>47</v>
      </c>
      <c r="H25" s="81">
        <v>547.46</v>
      </c>
      <c r="I25" s="80" t="s">
        <v>55</v>
      </c>
      <c r="J25" s="80"/>
    </row>
    <row r="26" spans="1:10" ht="18" x14ac:dyDescent="0.25">
      <c r="A26" s="77">
        <v>19</v>
      </c>
      <c r="B26" s="78" t="s">
        <v>38</v>
      </c>
      <c r="C26" s="78" t="s">
        <v>34</v>
      </c>
      <c r="D26" s="79">
        <f>3010+275+150</f>
        <v>3435</v>
      </c>
      <c r="E26" s="79">
        <v>250</v>
      </c>
      <c r="F26" s="79">
        <v>200</v>
      </c>
      <c r="G26" s="80" t="s">
        <v>47</v>
      </c>
      <c r="H26" s="81">
        <v>386.44</v>
      </c>
      <c r="I26" s="80" t="s">
        <v>55</v>
      </c>
      <c r="J26" s="80"/>
    </row>
    <row r="27" spans="1:10" ht="18" x14ac:dyDescent="0.25">
      <c r="A27" s="77">
        <v>20</v>
      </c>
      <c r="B27" s="78" t="s">
        <v>39</v>
      </c>
      <c r="C27" s="78" t="s">
        <v>30</v>
      </c>
      <c r="D27" s="79">
        <f>3010+275+150</f>
        <v>3435</v>
      </c>
      <c r="E27" s="79">
        <v>250</v>
      </c>
      <c r="F27" s="79">
        <v>200</v>
      </c>
      <c r="G27" s="80" t="s">
        <v>47</v>
      </c>
      <c r="H27" s="81">
        <v>343.5</v>
      </c>
      <c r="I27" s="80" t="s">
        <v>55</v>
      </c>
      <c r="J27" s="80"/>
    </row>
    <row r="28" spans="1:10" ht="18" x14ac:dyDescent="0.25">
      <c r="A28" s="77">
        <v>21</v>
      </c>
      <c r="B28" s="78" t="s">
        <v>40</v>
      </c>
      <c r="C28" s="78" t="s">
        <v>34</v>
      </c>
      <c r="D28" s="79">
        <f>3010+275+150</f>
        <v>3435</v>
      </c>
      <c r="E28" s="79">
        <v>250</v>
      </c>
      <c r="F28" s="79">
        <v>200</v>
      </c>
      <c r="G28" s="80" t="s">
        <v>47</v>
      </c>
      <c r="H28" s="81">
        <v>64.41</v>
      </c>
      <c r="I28" s="80" t="s">
        <v>55</v>
      </c>
      <c r="J28" s="80"/>
    </row>
    <row r="29" spans="1:10" ht="18" x14ac:dyDescent="0.25">
      <c r="A29" s="77">
        <v>22</v>
      </c>
      <c r="B29" s="78" t="s">
        <v>41</v>
      </c>
      <c r="C29" s="78" t="s">
        <v>30</v>
      </c>
      <c r="D29" s="79">
        <f>3010+275+150</f>
        <v>3435</v>
      </c>
      <c r="E29" s="79">
        <v>250</v>
      </c>
      <c r="F29" s="79">
        <v>200</v>
      </c>
      <c r="G29" s="80" t="s">
        <v>47</v>
      </c>
      <c r="H29" s="81"/>
      <c r="I29" s="80" t="s">
        <v>55</v>
      </c>
      <c r="J29" s="80"/>
    </row>
    <row r="30" spans="1:10" ht="18" x14ac:dyDescent="0.25">
      <c r="A30" s="77">
        <v>23</v>
      </c>
      <c r="B30" s="78" t="s">
        <v>42</v>
      </c>
      <c r="C30" s="78" t="s">
        <v>43</v>
      </c>
      <c r="D30" s="79">
        <f>3160+275+150</f>
        <v>3585</v>
      </c>
      <c r="E30" s="79">
        <v>250</v>
      </c>
      <c r="F30" s="79">
        <v>200</v>
      </c>
      <c r="G30" s="80" t="s">
        <v>47</v>
      </c>
      <c r="H30" s="81">
        <v>179.25</v>
      </c>
      <c r="I30" s="80" t="s">
        <v>55</v>
      </c>
      <c r="J30" s="80"/>
    </row>
    <row r="31" spans="1:10" ht="22.5" customHeight="1" x14ac:dyDescent="0.25">
      <c r="A31" s="77">
        <v>24</v>
      </c>
      <c r="B31" s="78" t="s">
        <v>44</v>
      </c>
      <c r="C31" s="78" t="s">
        <v>45</v>
      </c>
      <c r="D31" s="79">
        <f>3000+6+275+150</f>
        <v>3431</v>
      </c>
      <c r="E31" s="79">
        <v>250</v>
      </c>
      <c r="F31" s="79">
        <v>200</v>
      </c>
      <c r="G31" s="80" t="s">
        <v>47</v>
      </c>
      <c r="H31" s="80"/>
      <c r="I31" s="80" t="s">
        <v>55</v>
      </c>
      <c r="J31" s="80"/>
    </row>
    <row r="32" spans="1:10" ht="17.25" customHeight="1" x14ac:dyDescent="0.25">
      <c r="A32" s="77">
        <v>25</v>
      </c>
      <c r="B32" s="78" t="s">
        <v>46</v>
      </c>
      <c r="C32" s="78" t="s">
        <v>45</v>
      </c>
      <c r="D32" s="79">
        <f>3000+6+275+150</f>
        <v>3431</v>
      </c>
      <c r="E32" s="79">
        <v>250</v>
      </c>
      <c r="F32" s="79">
        <v>200</v>
      </c>
      <c r="G32" s="80" t="s">
        <v>47</v>
      </c>
      <c r="H32" s="80"/>
      <c r="I32" s="80" t="s">
        <v>55</v>
      </c>
      <c r="J32" s="80"/>
    </row>
    <row r="33" spans="1:10" ht="18" x14ac:dyDescent="0.25">
      <c r="A33" s="86">
        <v>26</v>
      </c>
      <c r="B33" s="87" t="s">
        <v>58</v>
      </c>
      <c r="C33" s="80" t="s">
        <v>56</v>
      </c>
      <c r="D33" s="88">
        <v>3500</v>
      </c>
      <c r="E33" s="79">
        <v>250</v>
      </c>
      <c r="F33" s="79">
        <v>200</v>
      </c>
      <c r="G33" s="80" t="s">
        <v>47</v>
      </c>
      <c r="H33" s="80"/>
      <c r="I33" s="80" t="s">
        <v>55</v>
      </c>
      <c r="J33" s="8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8573-288A-45A3-A598-14F0438D9E4B}">
  <dimension ref="A1:J33"/>
  <sheetViews>
    <sheetView tabSelected="1" topLeftCell="A19" zoomScale="60" zoomScaleNormal="60" workbookViewId="0">
      <selection activeCell="K9" sqref="K9"/>
    </sheetView>
  </sheetViews>
  <sheetFormatPr baseColWidth="10" defaultRowHeight="15" x14ac:dyDescent="0.25"/>
  <cols>
    <col min="2" max="2" width="50.7109375" customWidth="1"/>
    <col min="3" max="3" width="46" customWidth="1"/>
    <col min="4" max="4" width="25.5703125" customWidth="1"/>
    <col min="5" max="5" width="31.5703125" customWidth="1"/>
    <col min="6" max="6" width="29.42578125" customWidth="1"/>
    <col min="7" max="7" width="42.5703125" customWidth="1"/>
    <col min="8" max="8" width="27.7109375" customWidth="1"/>
    <col min="9" max="9" width="47.7109375" customWidth="1"/>
    <col min="10" max="10" width="31.28515625" customWidth="1"/>
  </cols>
  <sheetData>
    <row r="1" spans="1:10" ht="26.25" x14ac:dyDescent="0.4">
      <c r="B1" s="116" t="s">
        <v>1</v>
      </c>
    </row>
    <row r="2" spans="1:10" ht="26.25" x14ac:dyDescent="0.4">
      <c r="B2" s="116" t="s">
        <v>59</v>
      </c>
    </row>
    <row r="7" spans="1:10" ht="46.5" customHeight="1" x14ac:dyDescent="0.25">
      <c r="A7" s="72" t="s">
        <v>2</v>
      </c>
      <c r="B7" s="72" t="s">
        <v>3</v>
      </c>
      <c r="C7" s="73" t="s">
        <v>4</v>
      </c>
      <c r="D7" s="74" t="s">
        <v>5</v>
      </c>
      <c r="E7" s="75" t="s">
        <v>6</v>
      </c>
      <c r="F7" s="75" t="s">
        <v>7</v>
      </c>
      <c r="G7" s="76" t="s">
        <v>49</v>
      </c>
      <c r="H7" s="76" t="s">
        <v>50</v>
      </c>
      <c r="I7" s="76" t="s">
        <v>51</v>
      </c>
      <c r="J7" s="76" t="s">
        <v>52</v>
      </c>
    </row>
    <row r="8" spans="1:10" ht="33" customHeight="1" x14ac:dyDescent="0.25">
      <c r="A8" s="77">
        <v>1</v>
      </c>
      <c r="B8" s="78" t="s">
        <v>8</v>
      </c>
      <c r="C8" s="78" t="s">
        <v>9</v>
      </c>
      <c r="D8" s="79">
        <v>6410</v>
      </c>
      <c r="E8" s="79">
        <v>250</v>
      </c>
      <c r="F8" s="79">
        <v>200</v>
      </c>
      <c r="G8" s="80" t="s">
        <v>47</v>
      </c>
      <c r="H8" s="118"/>
      <c r="I8" s="80" t="s">
        <v>55</v>
      </c>
      <c r="J8" s="81">
        <v>375</v>
      </c>
    </row>
    <row r="9" spans="1:10" ht="42" customHeight="1" x14ac:dyDescent="0.25">
      <c r="A9" s="77">
        <v>2</v>
      </c>
      <c r="B9" s="78" t="s">
        <v>10</v>
      </c>
      <c r="C9" s="78" t="s">
        <v>11</v>
      </c>
      <c r="D9" s="79">
        <f>4185+275+150</f>
        <v>4610</v>
      </c>
      <c r="E9" s="79">
        <v>250</v>
      </c>
      <c r="F9" s="79">
        <v>200</v>
      </c>
      <c r="G9" s="80" t="s">
        <v>47</v>
      </c>
      <c r="H9" s="118"/>
      <c r="I9" s="80" t="s">
        <v>55</v>
      </c>
      <c r="J9" s="118"/>
    </row>
    <row r="10" spans="1:10" ht="26.25" customHeight="1" x14ac:dyDescent="0.25">
      <c r="A10" s="77">
        <v>3</v>
      </c>
      <c r="B10" s="78" t="s">
        <v>60</v>
      </c>
      <c r="C10" s="78" t="s">
        <v>13</v>
      </c>
      <c r="D10" s="79">
        <f>3610+275+150</f>
        <v>4035</v>
      </c>
      <c r="E10" s="79">
        <v>250</v>
      </c>
      <c r="F10" s="79">
        <v>200</v>
      </c>
      <c r="G10" s="80" t="s">
        <v>47</v>
      </c>
      <c r="H10" s="118"/>
      <c r="I10" s="80" t="s">
        <v>55</v>
      </c>
      <c r="J10" s="118"/>
    </row>
    <row r="11" spans="1:10" ht="24.75" customHeight="1" x14ac:dyDescent="0.25">
      <c r="A11" s="77">
        <v>4</v>
      </c>
      <c r="B11" s="78" t="s">
        <v>14</v>
      </c>
      <c r="C11" s="78" t="s">
        <v>15</v>
      </c>
      <c r="D11" s="79">
        <f>3260+275+150</f>
        <v>3685</v>
      </c>
      <c r="E11" s="79">
        <v>250</v>
      </c>
      <c r="F11" s="79">
        <v>200</v>
      </c>
      <c r="G11" s="80" t="s">
        <v>47</v>
      </c>
      <c r="H11" s="82">
        <v>487.35</v>
      </c>
      <c r="I11" s="80" t="s">
        <v>55</v>
      </c>
      <c r="J11" s="118"/>
    </row>
    <row r="12" spans="1:10" ht="39.75" customHeight="1" x14ac:dyDescent="0.25">
      <c r="A12" s="77">
        <v>5</v>
      </c>
      <c r="B12" s="78" t="s">
        <v>16</v>
      </c>
      <c r="C12" s="78" t="s">
        <v>17</v>
      </c>
      <c r="D12" s="79">
        <f>3260+275+150</f>
        <v>3685</v>
      </c>
      <c r="E12" s="79">
        <v>250</v>
      </c>
      <c r="F12" s="79">
        <v>200</v>
      </c>
      <c r="G12" s="80" t="s">
        <v>47</v>
      </c>
      <c r="H12" s="118"/>
      <c r="I12" s="80" t="s">
        <v>55</v>
      </c>
      <c r="J12" s="118"/>
    </row>
    <row r="13" spans="1:10" ht="39.75" customHeight="1" x14ac:dyDescent="0.25">
      <c r="A13" s="77">
        <v>6</v>
      </c>
      <c r="B13" s="83" t="s">
        <v>18</v>
      </c>
      <c r="C13" s="78" t="s">
        <v>19</v>
      </c>
      <c r="D13" s="79">
        <f>3075+275+150</f>
        <v>3500</v>
      </c>
      <c r="E13" s="79">
        <v>250</v>
      </c>
      <c r="F13" s="79">
        <v>200</v>
      </c>
      <c r="G13" s="80" t="s">
        <v>47</v>
      </c>
      <c r="H13" s="118"/>
      <c r="I13" s="80" t="s">
        <v>55</v>
      </c>
      <c r="J13" s="118"/>
    </row>
    <row r="14" spans="1:10" ht="39.75" customHeight="1" x14ac:dyDescent="0.25">
      <c r="A14" s="77">
        <v>7</v>
      </c>
      <c r="B14" s="83" t="s">
        <v>20</v>
      </c>
      <c r="C14" s="78" t="s">
        <v>21</v>
      </c>
      <c r="D14" s="79">
        <f>3075+275+150</f>
        <v>3500</v>
      </c>
      <c r="E14" s="79">
        <v>250</v>
      </c>
      <c r="F14" s="79">
        <v>200</v>
      </c>
      <c r="G14" s="80" t="s">
        <v>47</v>
      </c>
      <c r="H14" s="118"/>
      <c r="I14" s="80" t="s">
        <v>55</v>
      </c>
      <c r="J14" s="118"/>
    </row>
    <row r="15" spans="1:10" ht="23.25" customHeight="1" x14ac:dyDescent="0.25">
      <c r="A15" s="77">
        <v>8</v>
      </c>
      <c r="B15" s="83" t="s">
        <v>22</v>
      </c>
      <c r="C15" s="78" t="s">
        <v>15</v>
      </c>
      <c r="D15" s="79">
        <f>3260+275+150</f>
        <v>3685</v>
      </c>
      <c r="E15" s="79">
        <v>250</v>
      </c>
      <c r="F15" s="79">
        <v>200</v>
      </c>
      <c r="G15" s="80" t="s">
        <v>47</v>
      </c>
      <c r="H15" s="82">
        <v>487.35</v>
      </c>
      <c r="I15" s="80" t="s">
        <v>55</v>
      </c>
      <c r="J15" s="118"/>
    </row>
    <row r="16" spans="1:10" ht="29.25" customHeight="1" x14ac:dyDescent="0.25">
      <c r="A16" s="77">
        <v>9</v>
      </c>
      <c r="B16" s="83" t="s">
        <v>23</v>
      </c>
      <c r="C16" s="78" t="s">
        <v>24</v>
      </c>
      <c r="D16" s="84">
        <f>3075+200+75+150</f>
        <v>3500</v>
      </c>
      <c r="E16" s="79">
        <v>250</v>
      </c>
      <c r="F16" s="79">
        <v>200</v>
      </c>
      <c r="G16" s="80" t="s">
        <v>47</v>
      </c>
      <c r="H16" s="118"/>
      <c r="I16" s="80" t="s">
        <v>55</v>
      </c>
      <c r="J16" s="118"/>
    </row>
    <row r="17" spans="1:10" ht="37.5" customHeight="1" x14ac:dyDescent="0.25">
      <c r="A17" s="77">
        <v>10</v>
      </c>
      <c r="B17" s="83" t="s">
        <v>25</v>
      </c>
      <c r="C17" s="78" t="s">
        <v>26</v>
      </c>
      <c r="D17" s="79">
        <f>3010+275+150</f>
        <v>3435</v>
      </c>
      <c r="E17" s="79">
        <v>250</v>
      </c>
      <c r="F17" s="79">
        <v>200</v>
      </c>
      <c r="G17" s="80" t="s">
        <v>47</v>
      </c>
      <c r="H17" s="118"/>
      <c r="I17" s="80" t="s">
        <v>55</v>
      </c>
      <c r="J17" s="118"/>
    </row>
    <row r="18" spans="1:10" ht="36" x14ac:dyDescent="0.25">
      <c r="A18" s="77">
        <v>11</v>
      </c>
      <c r="B18" s="78" t="s">
        <v>27</v>
      </c>
      <c r="C18" s="78" t="s">
        <v>28</v>
      </c>
      <c r="D18" s="79" t="s">
        <v>61</v>
      </c>
      <c r="E18" s="79">
        <v>250</v>
      </c>
      <c r="F18" s="79">
        <v>200</v>
      </c>
      <c r="G18" s="80" t="s">
        <v>47</v>
      </c>
      <c r="H18" s="81">
        <v>721.07</v>
      </c>
      <c r="I18" s="80" t="s">
        <v>55</v>
      </c>
      <c r="J18" s="118"/>
    </row>
    <row r="19" spans="1:10" ht="29.25" customHeight="1" x14ac:dyDescent="0.25">
      <c r="A19" s="77">
        <v>12</v>
      </c>
      <c r="B19" s="78" t="s">
        <v>29</v>
      </c>
      <c r="C19" s="78" t="s">
        <v>30</v>
      </c>
      <c r="D19" s="79">
        <v>3435</v>
      </c>
      <c r="E19" s="79">
        <v>250</v>
      </c>
      <c r="F19" s="79">
        <v>200</v>
      </c>
      <c r="G19" s="80" t="s">
        <v>47</v>
      </c>
      <c r="H19" s="118"/>
      <c r="I19" s="80" t="s">
        <v>55</v>
      </c>
      <c r="J19" s="118"/>
    </row>
    <row r="20" spans="1:10" ht="29.25" customHeight="1" x14ac:dyDescent="0.25">
      <c r="A20" s="77">
        <v>13</v>
      </c>
      <c r="B20" s="83" t="s">
        <v>31</v>
      </c>
      <c r="C20" s="78" t="s">
        <v>30</v>
      </c>
      <c r="D20" s="79">
        <f>3285+150</f>
        <v>3435</v>
      </c>
      <c r="E20" s="79">
        <v>250</v>
      </c>
      <c r="F20" s="79">
        <v>200</v>
      </c>
      <c r="G20" s="80" t="s">
        <v>47</v>
      </c>
      <c r="H20" s="81">
        <v>539.49</v>
      </c>
      <c r="I20" s="80" t="s">
        <v>55</v>
      </c>
      <c r="J20" s="118"/>
    </row>
    <row r="21" spans="1:10" ht="26.25" customHeight="1" x14ac:dyDescent="0.25">
      <c r="A21" s="77">
        <v>14</v>
      </c>
      <c r="B21" s="78" t="s">
        <v>32</v>
      </c>
      <c r="C21" s="78" t="s">
        <v>30</v>
      </c>
      <c r="D21" s="79">
        <f>3010+275+150</f>
        <v>3435</v>
      </c>
      <c r="E21" s="79">
        <v>250</v>
      </c>
      <c r="F21" s="79">
        <v>200</v>
      </c>
      <c r="G21" s="80" t="s">
        <v>47</v>
      </c>
      <c r="H21" s="118"/>
      <c r="I21" s="80" t="s">
        <v>55</v>
      </c>
      <c r="J21" s="118"/>
    </row>
    <row r="22" spans="1:10" ht="24.75" customHeight="1" x14ac:dyDescent="0.25">
      <c r="A22" s="77">
        <v>15</v>
      </c>
      <c r="B22" s="78" t="s">
        <v>33</v>
      </c>
      <c r="C22" s="78" t="s">
        <v>34</v>
      </c>
      <c r="D22" s="79">
        <f>3010+275+150</f>
        <v>3435</v>
      </c>
      <c r="E22" s="79">
        <v>250</v>
      </c>
      <c r="F22" s="79">
        <v>200</v>
      </c>
      <c r="G22" s="80" t="s">
        <v>47</v>
      </c>
      <c r="H22" s="81">
        <v>255.54</v>
      </c>
      <c r="I22" s="80" t="s">
        <v>55</v>
      </c>
      <c r="J22" s="118"/>
    </row>
    <row r="23" spans="1:10" ht="29.25" customHeight="1" x14ac:dyDescent="0.25">
      <c r="A23" s="77">
        <v>16</v>
      </c>
      <c r="B23" s="78" t="s">
        <v>35</v>
      </c>
      <c r="C23" s="78" t="s">
        <v>34</v>
      </c>
      <c r="D23" s="79">
        <f>3010+275+150</f>
        <v>3435</v>
      </c>
      <c r="E23" s="79">
        <v>250</v>
      </c>
      <c r="F23" s="79">
        <v>200</v>
      </c>
      <c r="G23" s="80" t="s">
        <v>47</v>
      </c>
      <c r="H23" s="119"/>
      <c r="I23" s="80" t="s">
        <v>55</v>
      </c>
      <c r="J23" s="118"/>
    </row>
    <row r="24" spans="1:10" ht="29.25" customHeight="1" x14ac:dyDescent="0.25">
      <c r="A24" s="77">
        <v>17</v>
      </c>
      <c r="B24" s="78" t="s">
        <v>36</v>
      </c>
      <c r="C24" s="78" t="s">
        <v>30</v>
      </c>
      <c r="D24" s="79">
        <f>3010+275+150</f>
        <v>3435</v>
      </c>
      <c r="E24" s="79">
        <v>250</v>
      </c>
      <c r="F24" s="79">
        <v>200</v>
      </c>
      <c r="G24" s="80" t="s">
        <v>47</v>
      </c>
      <c r="H24" s="81">
        <v>690.92</v>
      </c>
      <c r="I24" s="80" t="s">
        <v>55</v>
      </c>
      <c r="J24" s="118"/>
    </row>
    <row r="25" spans="1:10" ht="24.75" customHeight="1" x14ac:dyDescent="0.25">
      <c r="A25" s="77">
        <v>18</v>
      </c>
      <c r="B25" s="78" t="s">
        <v>37</v>
      </c>
      <c r="C25" s="78" t="s">
        <v>30</v>
      </c>
      <c r="D25" s="79">
        <v>3435</v>
      </c>
      <c r="E25" s="79">
        <v>250</v>
      </c>
      <c r="F25" s="79">
        <v>200</v>
      </c>
      <c r="G25" s="80" t="s">
        <v>47</v>
      </c>
      <c r="H25" s="81">
        <v>539.49</v>
      </c>
      <c r="I25" s="80" t="s">
        <v>55</v>
      </c>
      <c r="J25" s="118"/>
    </row>
    <row r="26" spans="1:10" ht="26.25" customHeight="1" x14ac:dyDescent="0.25">
      <c r="A26" s="77">
        <v>19</v>
      </c>
      <c r="B26" s="78" t="s">
        <v>38</v>
      </c>
      <c r="C26" s="78" t="s">
        <v>34</v>
      </c>
      <c r="D26" s="79">
        <f>3010+275+150</f>
        <v>3435</v>
      </c>
      <c r="E26" s="79">
        <v>250</v>
      </c>
      <c r="F26" s="79">
        <v>200</v>
      </c>
      <c r="G26" s="80" t="s">
        <v>47</v>
      </c>
      <c r="H26" s="81">
        <v>690.92</v>
      </c>
      <c r="I26" s="80" t="s">
        <v>55</v>
      </c>
      <c r="J26" s="118"/>
    </row>
    <row r="27" spans="1:10" ht="26.25" customHeight="1" x14ac:dyDescent="0.25">
      <c r="A27" s="77">
        <v>20</v>
      </c>
      <c r="B27" s="78" t="s">
        <v>39</v>
      </c>
      <c r="C27" s="78" t="s">
        <v>30</v>
      </c>
      <c r="D27" s="79">
        <f>3010+275+150</f>
        <v>3435</v>
      </c>
      <c r="E27" s="79">
        <v>250</v>
      </c>
      <c r="F27" s="79">
        <v>200</v>
      </c>
      <c r="G27" s="80" t="s">
        <v>47</v>
      </c>
      <c r="H27" s="119"/>
      <c r="I27" s="80" t="s">
        <v>55</v>
      </c>
      <c r="J27" s="118"/>
    </row>
    <row r="28" spans="1:10" ht="23.25" customHeight="1" x14ac:dyDescent="0.25">
      <c r="A28" s="77">
        <v>21</v>
      </c>
      <c r="B28" s="78" t="s">
        <v>40</v>
      </c>
      <c r="C28" s="78" t="s">
        <v>34</v>
      </c>
      <c r="D28" s="79">
        <f>3010+275+150</f>
        <v>3435</v>
      </c>
      <c r="E28" s="79">
        <v>250</v>
      </c>
      <c r="F28" s="79">
        <v>200</v>
      </c>
      <c r="G28" s="80" t="s">
        <v>47</v>
      </c>
      <c r="H28" s="81">
        <v>236.61</v>
      </c>
      <c r="I28" s="80" t="s">
        <v>55</v>
      </c>
      <c r="J28" s="118"/>
    </row>
    <row r="29" spans="1:10" ht="27.75" customHeight="1" x14ac:dyDescent="0.25">
      <c r="A29" s="77">
        <v>22</v>
      </c>
      <c r="B29" s="78" t="s">
        <v>41</v>
      </c>
      <c r="C29" s="78" t="s">
        <v>30</v>
      </c>
      <c r="D29" s="79">
        <f>3010+275+150</f>
        <v>3435</v>
      </c>
      <c r="E29" s="79">
        <v>250</v>
      </c>
      <c r="F29" s="79">
        <v>200</v>
      </c>
      <c r="G29" s="80" t="s">
        <v>47</v>
      </c>
      <c r="H29" s="81">
        <v>151.43</v>
      </c>
      <c r="I29" s="80" t="s">
        <v>55</v>
      </c>
      <c r="J29" s="118"/>
    </row>
    <row r="30" spans="1:10" ht="34.5" customHeight="1" x14ac:dyDescent="0.25">
      <c r="A30" s="77">
        <v>23</v>
      </c>
      <c r="B30" s="78" t="s">
        <v>42</v>
      </c>
      <c r="C30" s="78" t="s">
        <v>43</v>
      </c>
      <c r="D30" s="79">
        <f>3160+275+150</f>
        <v>3585</v>
      </c>
      <c r="E30" s="79">
        <v>250</v>
      </c>
      <c r="F30" s="79">
        <v>200</v>
      </c>
      <c r="G30" s="80" t="s">
        <v>47</v>
      </c>
      <c r="H30" s="119"/>
      <c r="I30" s="80" t="s">
        <v>55</v>
      </c>
      <c r="J30" s="118"/>
    </row>
    <row r="31" spans="1:10" ht="36" x14ac:dyDescent="0.25">
      <c r="A31" s="77">
        <v>24</v>
      </c>
      <c r="B31" s="78" t="s">
        <v>44</v>
      </c>
      <c r="C31" s="78" t="s">
        <v>45</v>
      </c>
      <c r="D31" s="79">
        <f>3000+6+275+150</f>
        <v>3431</v>
      </c>
      <c r="E31" s="79">
        <v>250</v>
      </c>
      <c r="F31" s="79">
        <v>200</v>
      </c>
      <c r="G31" s="80" t="s">
        <v>47</v>
      </c>
      <c r="H31" s="118"/>
      <c r="I31" s="80" t="s">
        <v>55</v>
      </c>
      <c r="J31" s="118"/>
    </row>
    <row r="32" spans="1:10" ht="36" x14ac:dyDescent="0.25">
      <c r="A32" s="77">
        <v>25</v>
      </c>
      <c r="B32" s="78" t="s">
        <v>46</v>
      </c>
      <c r="C32" s="78" t="s">
        <v>45</v>
      </c>
      <c r="D32" s="79">
        <f>3000+6+275+150</f>
        <v>3431</v>
      </c>
      <c r="E32" s="79">
        <v>250</v>
      </c>
      <c r="F32" s="79">
        <v>200</v>
      </c>
      <c r="G32" s="80" t="s">
        <v>47</v>
      </c>
      <c r="H32" s="118"/>
      <c r="I32" s="80" t="s">
        <v>55</v>
      </c>
      <c r="J32" s="118"/>
    </row>
    <row r="33" spans="1:10" ht="30" customHeight="1" x14ac:dyDescent="0.25">
      <c r="A33" s="86">
        <v>26</v>
      </c>
      <c r="B33" s="87" t="s">
        <v>58</v>
      </c>
      <c r="C33" s="80" t="s">
        <v>56</v>
      </c>
      <c r="D33" s="88">
        <v>3500</v>
      </c>
      <c r="E33" s="79">
        <v>250</v>
      </c>
      <c r="F33" s="79">
        <v>200</v>
      </c>
      <c r="G33" s="80" t="s">
        <v>47</v>
      </c>
      <c r="H33" s="118"/>
      <c r="I33" s="80" t="s">
        <v>55</v>
      </c>
      <c r="J33" s="1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 </vt:lpstr>
      <vt:lpstr>MAYO </vt:lpstr>
      <vt:lpstr>JUNIO</vt:lpstr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dcterms:created xsi:type="dcterms:W3CDTF">2023-02-15T20:37:38Z</dcterms:created>
  <dcterms:modified xsi:type="dcterms:W3CDTF">2023-08-16T21:05:00Z</dcterms:modified>
</cp:coreProperties>
</file>